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Capex" sheetId="1" r:id="rId1"/>
  </sheets>
  <externalReferences>
    <externalReference r:id="rId4"/>
    <externalReference r:id="rId5"/>
  </externalReferences>
  <definedNames>
    <definedName name="_1__123Graph_ACHART_1" hidden="1">'[1]Sum'!$B$47:$B$55</definedName>
    <definedName name="_10__123Graph_CCHART_3" hidden="1">'[1]Sum'!$F$29:$F$39</definedName>
    <definedName name="_11__123Graph_CCHART_4" hidden="1">'[1]Sum'!$F$47:$F$55</definedName>
    <definedName name="_12__123Graph_XCHART_1" hidden="1">'[1]Sum'!$A$47:$A$55</definedName>
    <definedName name="_13__123Graph_XCHART_1C" hidden="1">'[1]Sum'!$A$29:$A$39</definedName>
    <definedName name="_14__123Graph_XCHART_2" hidden="1">'[1]Sum'!$A$63:$A$64</definedName>
    <definedName name="_15__123Graph_XCHART_3" hidden="1">'[1]Sum'!$A$29:$A$39</definedName>
    <definedName name="_16__123Graph_XCHART_4" hidden="1">'[1]Sum'!$A$47:$A$55</definedName>
    <definedName name="_2__123Graph_ACHART_1C" hidden="1">'[1]Sum'!$B$29:$B$39</definedName>
    <definedName name="_3__123Graph_ACHART_2" hidden="1">'[1]Sum'!$B$63:$B$64</definedName>
    <definedName name="_4__123Graph_ACHART_3" hidden="1">'[1]Sum'!$B$29:$B$39</definedName>
    <definedName name="_5__123Graph_ACHART_4" hidden="1">'[1]Sum'!$B$47:$B$55</definedName>
    <definedName name="_6__123Graph_BCHART_2" hidden="1">'[1]Sum'!$E$63:$E$64</definedName>
    <definedName name="_7__123Graph_BCHART_3" hidden="1">'[1]Sum'!$E$29:$E$39</definedName>
    <definedName name="_8__123Graph_BCHART_4" hidden="1">'[1]Sum'!$E$47:$E$55</definedName>
    <definedName name="_9__123Graph_CCHART_2" hidden="1">'[1]Sum'!$F$63:$F$64</definedName>
    <definedName name="_xlnm.Print_Area" localSheetId="0">'Capex'!$A$1:$AG$96</definedName>
    <definedName name="_xlnm.Print_Titles" localSheetId="0">'Capex'!$1:$4</definedName>
  </definedNames>
  <calcPr fullCalcOnLoad="1"/>
</workbook>
</file>

<file path=xl/sharedStrings.xml><?xml version="1.0" encoding="utf-8"?>
<sst xmlns="http://schemas.openxmlformats.org/spreadsheetml/2006/main" count="639" uniqueCount="345">
  <si>
    <t>Project Name</t>
  </si>
  <si>
    <t>Description</t>
  </si>
  <si>
    <t>Grand Total</t>
  </si>
  <si>
    <t>CITY OF JOHANNESBURG</t>
  </si>
  <si>
    <t>Ward 
Location</t>
  </si>
  <si>
    <t>Sub Total</t>
  </si>
  <si>
    <t>USDG</t>
  </si>
  <si>
    <t>GPS Location</t>
  </si>
  <si>
    <t>Total Estimated Project Cost
R 000</t>
  </si>
  <si>
    <t>New or
Renewal</t>
  </si>
  <si>
    <t>Asset 
Sub-Class</t>
  </si>
  <si>
    <t>Check Annexure A</t>
  </si>
  <si>
    <t>Check Cims</t>
  </si>
  <si>
    <t/>
  </si>
  <si>
    <t>Project
Number</t>
  </si>
  <si>
    <t>Check Jsip</t>
  </si>
  <si>
    <t>DETAIL MEDIUM TERM CAPITAL BUDGET 2018/19 - 2020/21</t>
  </si>
  <si>
    <t>Existing</t>
  </si>
  <si>
    <t>New</t>
  </si>
  <si>
    <t>Land</t>
  </si>
  <si>
    <t xml:space="preserve"> 124</t>
  </si>
  <si>
    <t xml:space="preserve"> 50</t>
  </si>
  <si>
    <t xml:space="preserve"> 82</t>
  </si>
  <si>
    <t xml:space="preserve"> 70</t>
  </si>
  <si>
    <t xml:space="preserve"> 71</t>
  </si>
  <si>
    <t xml:space="preserve"> 100</t>
  </si>
  <si>
    <t xml:space="preserve"> 113</t>
  </si>
  <si>
    <t xml:space="preserve"> 49</t>
  </si>
  <si>
    <t xml:space="preserve"> 53</t>
  </si>
  <si>
    <t xml:space="preserve"> 6</t>
  </si>
  <si>
    <t xml:space="preserve"> 3</t>
  </si>
  <si>
    <t>City Wide</t>
  </si>
  <si>
    <t xml:space="preserve"> 128</t>
  </si>
  <si>
    <t xml:space="preserve"> 127</t>
  </si>
  <si>
    <t xml:space="preserve"> 24</t>
  </si>
  <si>
    <t xml:space="preserve"> 17</t>
  </si>
  <si>
    <t xml:space="preserve"> 122</t>
  </si>
  <si>
    <t xml:space="preserve"> 7</t>
  </si>
  <si>
    <t xml:space="preserve"> 5</t>
  </si>
  <si>
    <t xml:space="preserve"> 96</t>
  </si>
  <si>
    <t xml:space="preserve"> 91</t>
  </si>
  <si>
    <t xml:space="preserve"> 2</t>
  </si>
  <si>
    <t xml:space="preserve"> 43</t>
  </si>
  <si>
    <t xml:space="preserve"> 135</t>
  </si>
  <si>
    <t xml:space="preserve"> 9</t>
  </si>
  <si>
    <t xml:space="preserve"> 4</t>
  </si>
  <si>
    <t xml:space="preserve"> 101</t>
  </si>
  <si>
    <t xml:space="preserve"> 84</t>
  </si>
  <si>
    <t xml:space="preserve"> 38</t>
  </si>
  <si>
    <t xml:space="preserve"> 77</t>
  </si>
  <si>
    <t xml:space="preserve"> 39</t>
  </si>
  <si>
    <t xml:space="preserve"> 111</t>
  </si>
  <si>
    <t xml:space="preserve"> 92</t>
  </si>
  <si>
    <t xml:space="preserve"> 19</t>
  </si>
  <si>
    <t xml:space="preserve"> 121</t>
  </si>
  <si>
    <t xml:space="preserve"> 133</t>
  </si>
  <si>
    <t xml:space="preserve"> 44</t>
  </si>
  <si>
    <t xml:space="preserve"> 110</t>
  </si>
  <si>
    <t>28.0393061041832;-26.2068880974665</t>
  </si>
  <si>
    <t>27.8183061629534;-26.2198848356089</t>
  </si>
  <si>
    <t>27.9578093374861;-26.1807051129075</t>
  </si>
  <si>
    <t>27.9124195128679;-26.1714037793068</t>
  </si>
  <si>
    <t>27.8490606807537;-26.1315201059384</t>
  </si>
  <si>
    <t>27.9358282392522;-26.0170922227796</t>
  </si>
  <si>
    <t>28.0123589350842;-25.9351658815782</t>
  </si>
  <si>
    <t>27.8396987915039;-26.1984193437349</t>
  </si>
  <si>
    <t>27.8976774215698;-26.4127997076162</t>
  </si>
  <si>
    <t>27.8579807281494;-26.4799269979794</t>
  </si>
  <si>
    <t>27.7297805249691;-26.2237563845643</t>
  </si>
  <si>
    <t>27.8215961332899;-26.194528017565</t>
  </si>
  <si>
    <t>27.8080266101613;-26.1922065941378</t>
  </si>
  <si>
    <t>27.8441670240656;-26.1703345125994</t>
  </si>
  <si>
    <t>27.9255294799805;-26.2642278871211</t>
  </si>
  <si>
    <t>27.8890943527222;-26.2779036485685</t>
  </si>
  <si>
    <t>27.9004183784679;-26.4192321467007</t>
  </si>
  <si>
    <t>27.8784805835832;-26.3751161112762</t>
  </si>
  <si>
    <t>27.8885989636287;-26.3729304114271</t>
  </si>
  <si>
    <t>27.8885594603767;-26.386854042231</t>
  </si>
  <si>
    <t>27.8652407729517;-26.4158569370031</t>
  </si>
  <si>
    <t>27.8996216036845;-26.4241207778214</t>
  </si>
  <si>
    <t>27.8403769243252;-26.465733824479</t>
  </si>
  <si>
    <t>27.8312383659454;-26.4735860595731</t>
  </si>
  <si>
    <t>27.8539509556037;-26.4078847863411</t>
  </si>
  <si>
    <t>27.892474988093;-26.3456852930334</t>
  </si>
  <si>
    <t>27.7679428648968;-26.457605818767</t>
  </si>
  <si>
    <t>27.9473445741791;-26.0219831378493</t>
  </si>
  <si>
    <t>27.9157415195;-26.1996401459194</t>
  </si>
  <si>
    <t>28.0877148517014;-26.1050811368797</t>
  </si>
  <si>
    <t>28.0424703564495;-26.1943040206008</t>
  </si>
  <si>
    <t>27.8816036686546;-26.5127743465399</t>
  </si>
  <si>
    <t>27.88330078125;-26.2876435793318</t>
  </si>
  <si>
    <t>27.8934288024902;-26.21486053276</t>
  </si>
  <si>
    <t>28.0097008449957;-25.9336596960588</t>
  </si>
  <si>
    <t>27.8120693212063;-26.2831794768823</t>
  </si>
  <si>
    <t>27.8518788345554;-26.3314033265679</t>
  </si>
  <si>
    <t>27.8599088337147;-26.4621159811304</t>
  </si>
  <si>
    <t>27.9692363692448;-26.052101231738</t>
  </si>
  <si>
    <t>27.8634451513253;-26.160655821412</t>
  </si>
  <si>
    <t>27.8949002470729;-26.2397146375485</t>
  </si>
  <si>
    <t>27.8534317016602;-26.1971871236314</t>
  </si>
  <si>
    <t>28.2040023710579;-25.9815464489142</t>
  </si>
  <si>
    <t>27.9175742994994;-26.2311009332049</t>
  </si>
  <si>
    <t>28.1974601699039;-25.9935479148016</t>
  </si>
  <si>
    <t>28.0109310150146;-25.9426479237265</t>
  </si>
  <si>
    <t>27.8788502619061;-26.2822867881603</t>
  </si>
  <si>
    <t>27.8112030300129;-26.392976574551</t>
  </si>
  <si>
    <t>27.6403465480266;-26.2352165422455</t>
  </si>
  <si>
    <t>27.8763736411027;-26.4869289926152</t>
  </si>
  <si>
    <t>28.2056580964987;-25.9904388135577</t>
  </si>
  <si>
    <t>28.0114383586048;-25.9243018597697</t>
  </si>
  <si>
    <t>27.8097476355532;-26.2354339251624</t>
  </si>
  <si>
    <t>27.861971621682;-26.2078978943346</t>
  </si>
  <si>
    <t>27.8703307919204;-26.5031837819974</t>
  </si>
  <si>
    <t>27.8459167387336;-26.2004409218976</t>
  </si>
  <si>
    <t>27.8056241504648;-26.1888039297038</t>
  </si>
  <si>
    <t>27.843071884975;-26.4699738075319</t>
  </si>
  <si>
    <t>27.7811787003332;-26.2161476472896</t>
  </si>
  <si>
    <t>27.9110791971117;-26.2353899165092</t>
  </si>
  <si>
    <t>28.1867159975332;-25.9890740253046</t>
  </si>
  <si>
    <t>28.1494785006374;-26.0361852632358</t>
  </si>
  <si>
    <t>Community Assets</t>
  </si>
  <si>
    <t>Water Supply Infrastructure</t>
  </si>
  <si>
    <t>Roads Infrastructure</t>
  </si>
  <si>
    <t>Storm water Infrastructure</t>
  </si>
  <si>
    <t>Solid Waste Infrastructure</t>
  </si>
  <si>
    <t>Other Assets</t>
  </si>
  <si>
    <t>Electrical Infrastructure</t>
  </si>
  <si>
    <t>Sanitation Infrastructure</t>
  </si>
  <si>
    <t>Planning, design, layout of clinic, construction of building and carports, landscaping and paving, furniture, medical equipment and signage..</t>
  </si>
  <si>
    <t>Bulk Infrastructure</t>
  </si>
  <si>
    <t>Informal settlements provision of basic services</t>
  </si>
  <si>
    <t>Infrastructure Project:</t>
  </si>
  <si>
    <t>New Bulk infrastructure</t>
  </si>
  <si>
    <t>Refurbishment and Upgrading of Women's Hostel.</t>
  </si>
  <si>
    <t>Meadowlands Reservoir 19.8ML.</t>
  </si>
  <si>
    <t>Region A - MIDRAND-Diepsloot Water Upgrade</t>
  </si>
  <si>
    <t>Lenasia Water Upgrade.</t>
  </si>
  <si>
    <t xml:space="preserve">Basic Water Service New Basic Water and Sewer Services  </t>
  </si>
  <si>
    <t>Planned Replacement Watermains.</t>
  </si>
  <si>
    <t>Roodepoort/ Diepsloot: Planned Replacement Sewer mains.</t>
  </si>
  <si>
    <t>Soweto: Dube Sewer Upgrade.</t>
  </si>
  <si>
    <t>Soweto: Bramfisherville Sewer Upgrade.</t>
  </si>
  <si>
    <t>Midrand: Ivory Park North Upgrade Sewer.</t>
  </si>
  <si>
    <t>Roads and Stormwater Infrastructure Project:</t>
  </si>
  <si>
    <t>Rec- Construction of Drieziek MPC (ACH and Sports and Recreation)</t>
  </si>
  <si>
    <t>Bophelong Clinic</t>
  </si>
  <si>
    <t>Claremont  Renewal Clinic CLAREMONT B Ward</t>
  </si>
  <si>
    <t xml:space="preserve">Florida clinic New Clinic FLORIDA EXT C Ward </t>
  </si>
  <si>
    <t xml:space="preserve">PRINCESS PLOT New Bulk Infrastructure PRINCESS C Regional </t>
  </si>
  <si>
    <t xml:space="preserve">COSMO CITY PHASE 2 ( MALIBONGWE RIDGE) New Bulk Infrastructure COSMO CITY C Regional </t>
  </si>
  <si>
    <t xml:space="preserve">Diepsloot Redevelopment Northern Farms New Bulk Infrastructure DIEPSLOOT A.H. A Regional </t>
  </si>
  <si>
    <t>Bramfischerville Ext 7 &amp; 8 New Bulk Infrastructure</t>
  </si>
  <si>
    <t xml:space="preserve">Kanana Park Ext 2 </t>
  </si>
  <si>
    <t>Informal Settlements Detailed Designs</t>
  </si>
  <si>
    <t xml:space="preserve">Land Acquisition for Housing New Bulk Infrastructure JOHANNESBURG F City Wide </t>
  </si>
  <si>
    <t xml:space="preserve">Braamfischerville Ext 12&amp;13:Roads and Stormwater Management Systems including a Pedestrian Bridge New Bulk Infrastructure BRAM FISCHERVILLE EXT.13 C Ward </t>
  </si>
  <si>
    <t>Tshepisong Proper - Bulk Stormwater New Bulk Infrastructure TSHEPISONG C Ward</t>
  </si>
  <si>
    <t xml:space="preserve">Matholesville  New Bulk Infrastructure MATHOLESVILLE C Ward </t>
  </si>
  <si>
    <t xml:space="preserve">Elias Motsoaledi  New Bulk Infrastructure DIEPKLOOF EXT.10 D Ward </t>
  </si>
  <si>
    <t xml:space="preserve">Klipspruit/Kliptown  New Bulk Infrastructure (Housing project around the Walter Sisulu Square) KLIPSPRUIT D Ward </t>
  </si>
  <si>
    <t xml:space="preserve">Kanana Park Ext 1 (788) New Bulk Infrastructure KANANA PARK EXT.1 G Ward </t>
  </si>
  <si>
    <t>Vlakfontein Proper (1519) New Bulk Infrastructure VLAKFONTEIN G Ward</t>
  </si>
  <si>
    <t>Vlakfontein Ext 1 (935) New Bulk Infrastructure VLAKFONTEIN EXT.1 G Ward</t>
  </si>
  <si>
    <t xml:space="preserve">Vlakfontein Ext 3 (2045) New Bulk Infrastructure VLAKFONTEIN EXT.3 G Ward </t>
  </si>
  <si>
    <t xml:space="preserve">Finetown Proper (1878 stands) New Bulk Infrastructure FINETOWN G Ward </t>
  </si>
  <si>
    <t xml:space="preserve">Kanana Park Ext 3,4 &amp; 5 New Bulk Infrastructure KANANA PARK EXT.3 G Ward </t>
  </si>
  <si>
    <t xml:space="preserve">Drieziek Ext.3 (2989) New Bulk Infrastructure DRIEZIEK EXT.3 G Ward </t>
  </si>
  <si>
    <t xml:space="preserve">Drieziek Ext.5 (1540) New Bulk Infrastructure DRIEZIEK EXT.5 G Ward </t>
  </si>
  <si>
    <t xml:space="preserve">Ennerdale South  (1902 stands) (Formerly Finetown Proper) New Bulk Infrastructure ENNERDALE G Ward </t>
  </si>
  <si>
    <t>Klipvieroog (1914) New Bulk Infrastructure LEHAE G Ward</t>
  </si>
  <si>
    <t xml:space="preserve">Poortjie Dark City (3000) New Bulk Infrastructure POORTJIE G Ward </t>
  </si>
  <si>
    <t>Kya Sands / Lion Park New Bulk Infrastructure KYA SAND EXT.20 A Ward</t>
  </si>
  <si>
    <t xml:space="preserve">Fleurhof Mixed Development (Bulk and internal infrastructure) New Bulk Infrastructure FLEURHOF C Ward </t>
  </si>
  <si>
    <t xml:space="preserve">Helen Josephs Refurbishment and Upgrading of Women's Hostel Renewal Building Alterations ALEXANDRA EXT.52 E Ward </t>
  </si>
  <si>
    <t xml:space="preserve">Site and Services - Formalisation of informal settlements across the City. Renewal Bulk Infrastructure JOHANNESBURG F City Wide </t>
  </si>
  <si>
    <t>Lakeside Ext 3,4 &amp; 5: Roads and Bulk Stormwater Systems New Bulk Infrastructure</t>
  </si>
  <si>
    <t>Electrification of various Informal Settlements (Plot 8 Lindhaven, Kliptown Ext11, Princess Plot 61, Freedom Charter Square, Ruimsig Portion 77, Westgate development Princess Plot)  New electrification JOHANNESBURG F City wide</t>
  </si>
  <si>
    <t>Soweto: Meadowlands Reservoir 19.8ML</t>
  </si>
  <si>
    <t>Diepsloot Water Upgrade</t>
  </si>
  <si>
    <t xml:space="preserve">Deep South/ Orange Farm: Doornkop West/Protea Glen district:Upgrade water infrastructure </t>
  </si>
  <si>
    <t>Orange farm/ Deep South: Lenasia Water Upgrade</t>
  </si>
  <si>
    <t xml:space="preserve">Roodepoort/Diepsloot: Planned Replacement Watermains </t>
  </si>
  <si>
    <t xml:space="preserve">Roodepoort/ Diepsloot: Planned Replacement Sewer mains </t>
  </si>
  <si>
    <t xml:space="preserve">Soweto: Dube Sewer Upgrade </t>
  </si>
  <si>
    <t xml:space="preserve">Soweto: Bramfisherville Sewer Upgrade </t>
  </si>
  <si>
    <t>Midrand: Ivory Park North Upgrade Sewer</t>
  </si>
  <si>
    <t>Soweto: Anthea Nancefield Sewer (Klipspruit River) Phase 1</t>
  </si>
  <si>
    <t xml:space="preserve">CONV - Conversion of Open Drains to Underground/Covered Drains in Ivory Park and surrounding areas. Renewal Stormwater Management Projects IVORY PARK EXT.7 A Ward </t>
  </si>
  <si>
    <t xml:space="preserve">MISCL - Pedestrian Bridge in Diepsloot (No. 4) New Bridges (Pedestrian and Vehicles) DIEPSLOOT WES EXT.2 A Ward </t>
  </si>
  <si>
    <t xml:space="preserve">MISCL - Pedestrian Bridge in Klipspruit West. New Bridges (Pedestrian and Vehicles) KLIPSPRUIT WEST D Ward </t>
  </si>
  <si>
    <t xml:space="preserve">MISCL - Tarring of Gravel Roads: Lawley. New Roads: Construction and Upgrades LAWLEY EXT.1 G Ward </t>
  </si>
  <si>
    <t xml:space="preserve">MISCL - Emergency, Critical and Urgent Depot Stormwater Improvements. New Stormwater Management Projects JOHANNESBURG F City Wide </t>
  </si>
  <si>
    <t xml:space="preserve">MISCL - Tarring of Gravel Roads: Orange Farm and Surrounding Areas. New Roads: Construction and Upgrades ORANGE FARM G Ward </t>
  </si>
  <si>
    <t xml:space="preserve">MISCL - Tarring of Gravel Roads: Ivory Park and Surrounding Areas. New Gravel Road IVORY PARK EXT.9 A Ward </t>
  </si>
  <si>
    <t xml:space="preserve">MISCL - Tarring of Gravel Roads: Diepsloot. New Roads: Construction and Upgrades DIEPSLOOT WEST EXT.3 A Ward </t>
  </si>
  <si>
    <t xml:space="preserve">MISCL - Tarring of Gravel Roads: Doornkop/Thulani.  New Roads: Construction and Upgrades DOORNKOP D Ward </t>
  </si>
  <si>
    <t xml:space="preserve">MISCL - Tarring of Gravel Roads: Bram Fischerville.  New Roads: Construction and Upgrades BRAM FISCHERVILLE D Ward </t>
  </si>
  <si>
    <t xml:space="preserve">CONV - Conversion of Open Drains to Underground/Covered Drains in Orange Farm and Surrounding Areas. Renewal Stormwater Management Projects ORANGE FARM G Ward </t>
  </si>
  <si>
    <t xml:space="preserve">CONV - Conversion of Open Drains to Underground/Covered Drains in Bram Fischerville.  Renewal Stormwater Management Projects BRAM FISCHERVILLE C Ward </t>
  </si>
  <si>
    <t xml:space="preserve">MISCL - Tarring of Gravel Roads: Tshepisong. New Roads: Construction and Upgrades TSHEPISONG C Ward </t>
  </si>
  <si>
    <t xml:space="preserve">MISCL - Tarring of Gravel Roads: Drieziek. New Roads: Construction and Upgrades DRIEZIEK G Ward </t>
  </si>
  <si>
    <t xml:space="preserve">MISCL - Tarring of Gravel Roads: Slovoville New Roads: Construction and Upgrades SLOVOVILLE D Ward </t>
  </si>
  <si>
    <t xml:space="preserve">CATCH - Implementation of CBP Stormwater Masterplanning: Soweto. New Stormwater Management Projects ORLANDO WEST D Regional </t>
  </si>
  <si>
    <t xml:space="preserve">MISCL - Tarring of Gravel Roads: Kaalfontein. New Roads: Construction and Upgrades KAALFONTEIN EXT.2 A Ward </t>
  </si>
  <si>
    <t xml:space="preserve">MISCL - Tarring of Gravel Roads: Mayibuye. New Roads: Construction and Upgrades COMMERCIA A Ward </t>
  </si>
  <si>
    <t>HEALTH &amp; COMMUNITY DEVELOPMENT: SOCIO ECONOMIC AMENITIES PROJECTS</t>
  </si>
  <si>
    <t>CITY POWER: ELECTRICITY PROJECTS</t>
  </si>
  <si>
    <t>JOHANNESBURG WATER: WATER PROJECTS</t>
  </si>
  <si>
    <t>JOHANNESBURG WATER: SANITATION PROJECTS</t>
  </si>
  <si>
    <t>JOHANNESBURG ROADS AGENCY: ROADS &amp; STORMWATER PROJECTS</t>
  </si>
  <si>
    <t>Backlog as at beginning of 2018/19</t>
  </si>
  <si>
    <t>Overall Target for 2018/19 as per the
SDBIP-USDG</t>
  </si>
  <si>
    <t>QUARTERLY OUTPUTS</t>
  </si>
  <si>
    <r>
      <t xml:space="preserve">1st Quarter
Planned </t>
    </r>
    <r>
      <rPr>
        <b/>
        <sz val="10"/>
        <color indexed="10"/>
        <rFont val="Calibri"/>
        <family val="2"/>
      </rPr>
      <t>non financial</t>
    </r>
    <r>
      <rPr>
        <b/>
        <sz val="10"/>
        <rFont val="Calibri"/>
        <family val="2"/>
      </rPr>
      <t xml:space="preserve"> target
as per SDBIP - USDG</t>
    </r>
  </si>
  <si>
    <r>
      <t xml:space="preserve">1st Quarter
Planned </t>
    </r>
    <r>
      <rPr>
        <b/>
        <sz val="10"/>
        <color indexed="10"/>
        <rFont val="Calibri"/>
        <family val="2"/>
      </rPr>
      <t>financial</t>
    </r>
    <r>
      <rPr>
        <b/>
        <sz val="10"/>
        <rFont val="Calibri"/>
        <family val="2"/>
      </rPr>
      <t xml:space="preserve"> target
as per SDBIP</t>
    </r>
  </si>
  <si>
    <r>
      <t xml:space="preserve">1st Quarter
</t>
    </r>
    <r>
      <rPr>
        <b/>
        <sz val="10"/>
        <color indexed="10"/>
        <rFont val="Calibri"/>
        <family val="2"/>
      </rPr>
      <t>ACHIEVED</t>
    </r>
    <r>
      <rPr>
        <b/>
        <sz val="10"/>
        <rFont val="Calibri"/>
        <family val="2"/>
      </rPr>
      <t xml:space="preserve"> non financial</t>
    </r>
  </si>
  <si>
    <r>
      <t xml:space="preserve">1st Quarter
</t>
    </r>
    <r>
      <rPr>
        <b/>
        <sz val="10"/>
        <color indexed="10"/>
        <rFont val="Calibri"/>
        <family val="2"/>
      </rPr>
      <t xml:space="preserve">ACHIEVED </t>
    </r>
    <r>
      <rPr>
        <b/>
        <sz val="10"/>
        <rFont val="Calibri"/>
        <family val="2"/>
      </rPr>
      <t>financial</t>
    </r>
  </si>
  <si>
    <r>
      <t xml:space="preserve">2nd Quarter
Planned </t>
    </r>
    <r>
      <rPr>
        <b/>
        <sz val="10"/>
        <color indexed="10"/>
        <rFont val="Calibri"/>
        <family val="2"/>
      </rPr>
      <t xml:space="preserve">non financial </t>
    </r>
    <r>
      <rPr>
        <b/>
        <sz val="10"/>
        <rFont val="Calibri"/>
        <family val="2"/>
      </rPr>
      <t>target
as per SDBIP - USDG</t>
    </r>
  </si>
  <si>
    <r>
      <t xml:space="preserve">2nd Quarter
Planned </t>
    </r>
    <r>
      <rPr>
        <b/>
        <sz val="10"/>
        <color indexed="10"/>
        <rFont val="Calibri"/>
        <family val="2"/>
      </rPr>
      <t>financial</t>
    </r>
    <r>
      <rPr>
        <b/>
        <sz val="10"/>
        <rFont val="Calibri"/>
        <family val="2"/>
      </rPr>
      <t xml:space="preserve"> target
as per SDBIP -USDG</t>
    </r>
  </si>
  <si>
    <r>
      <t xml:space="preserve">2nd Quarter
</t>
    </r>
    <r>
      <rPr>
        <b/>
        <sz val="10"/>
        <color indexed="10"/>
        <rFont val="Calibri"/>
        <family val="2"/>
      </rPr>
      <t>ACHIEVED</t>
    </r>
    <r>
      <rPr>
        <b/>
        <sz val="10"/>
        <rFont val="Calibri"/>
        <family val="2"/>
      </rPr>
      <t xml:space="preserve"> non financial-USDG</t>
    </r>
  </si>
  <si>
    <r>
      <t xml:space="preserve">2nd Quarter
</t>
    </r>
    <r>
      <rPr>
        <b/>
        <sz val="10"/>
        <color indexed="10"/>
        <rFont val="Calibri"/>
        <family val="2"/>
      </rPr>
      <t xml:space="preserve">ACHIEVED </t>
    </r>
    <r>
      <rPr>
        <b/>
        <sz val="10"/>
        <rFont val="Calibri"/>
        <family val="2"/>
      </rPr>
      <t>financial-USDG</t>
    </r>
  </si>
  <si>
    <r>
      <t xml:space="preserve">3rd Quarter
Planned </t>
    </r>
    <r>
      <rPr>
        <b/>
        <sz val="10"/>
        <color indexed="10"/>
        <rFont val="Calibri"/>
        <family val="2"/>
      </rPr>
      <t>non financial</t>
    </r>
    <r>
      <rPr>
        <b/>
        <sz val="10"/>
        <rFont val="Calibri"/>
        <family val="2"/>
      </rPr>
      <t xml:space="preserve"> target
as per SDBIP - USDG</t>
    </r>
  </si>
  <si>
    <r>
      <t xml:space="preserve">3rd Quarter
Planned </t>
    </r>
    <r>
      <rPr>
        <b/>
        <sz val="10"/>
        <color indexed="10"/>
        <rFont val="Calibri"/>
        <family val="2"/>
      </rPr>
      <t>financial</t>
    </r>
    <r>
      <rPr>
        <b/>
        <sz val="10"/>
        <rFont val="Calibri"/>
        <family val="2"/>
      </rPr>
      <t xml:space="preserve"> target
as per SDBIP -USDG</t>
    </r>
  </si>
  <si>
    <r>
      <t xml:space="preserve">3rd Quarter
</t>
    </r>
    <r>
      <rPr>
        <b/>
        <sz val="10"/>
        <color indexed="10"/>
        <rFont val="Calibri"/>
        <family val="2"/>
      </rPr>
      <t>ACHIEVED non financial</t>
    </r>
    <r>
      <rPr>
        <b/>
        <sz val="10"/>
        <rFont val="Calibri"/>
        <family val="2"/>
      </rPr>
      <t xml:space="preserve"> - USDG</t>
    </r>
  </si>
  <si>
    <r>
      <t xml:space="preserve">3rd Quarter
</t>
    </r>
    <r>
      <rPr>
        <b/>
        <sz val="10"/>
        <color indexed="10"/>
        <rFont val="Calibri"/>
        <family val="2"/>
      </rPr>
      <t>achieved financial</t>
    </r>
    <r>
      <rPr>
        <b/>
        <sz val="10"/>
        <rFont val="Calibri"/>
        <family val="2"/>
      </rPr>
      <t xml:space="preserve"> target
as per SDBIP -USDG</t>
    </r>
  </si>
  <si>
    <r>
      <t xml:space="preserve">4th Quarter
Planned </t>
    </r>
    <r>
      <rPr>
        <b/>
        <sz val="10"/>
        <color indexed="10"/>
        <rFont val="Calibri"/>
        <family val="2"/>
      </rPr>
      <t>non financial</t>
    </r>
    <r>
      <rPr>
        <b/>
        <sz val="10"/>
        <rFont val="Calibri"/>
        <family val="2"/>
      </rPr>
      <t xml:space="preserve"> target
as per SDBIP - USDG</t>
    </r>
  </si>
  <si>
    <r>
      <t xml:space="preserve">4th Quarter
Planned </t>
    </r>
    <r>
      <rPr>
        <b/>
        <sz val="10"/>
        <color indexed="10"/>
        <rFont val="Calibri"/>
        <family val="2"/>
      </rPr>
      <t>financial</t>
    </r>
    <r>
      <rPr>
        <b/>
        <sz val="10"/>
        <rFont val="Calibri"/>
        <family val="2"/>
      </rPr>
      <t xml:space="preserve"> target
as per SDBIP -USDG</t>
    </r>
  </si>
  <si>
    <r>
      <t xml:space="preserve">4th Quarter
</t>
    </r>
    <r>
      <rPr>
        <b/>
        <sz val="10"/>
        <color indexed="10"/>
        <rFont val="Calibri"/>
        <family val="2"/>
      </rPr>
      <t>ACHIEVED non financial</t>
    </r>
    <r>
      <rPr>
        <b/>
        <sz val="10"/>
        <rFont val="Calibri"/>
        <family val="2"/>
      </rPr>
      <t xml:space="preserve"> - USDG</t>
    </r>
  </si>
  <si>
    <r>
      <t xml:space="preserve">4th Quarter
</t>
    </r>
    <r>
      <rPr>
        <b/>
        <sz val="10"/>
        <color indexed="10"/>
        <rFont val="Calibri"/>
        <family val="2"/>
      </rPr>
      <t>achieved financial</t>
    </r>
    <r>
      <rPr>
        <b/>
        <sz val="10"/>
        <rFont val="Calibri"/>
        <family val="2"/>
      </rPr>
      <t xml:space="preserve"> target
as per SDBIP -USDG</t>
    </r>
  </si>
  <si>
    <t>Summary of 
Planned output 
as per SDBIP</t>
  </si>
  <si>
    <t xml:space="preserve">Summary of Actual output for 2017/18 
</t>
  </si>
  <si>
    <t>Actual output for 2017/18
as per Annual Report</t>
  </si>
  <si>
    <t>Variation</t>
  </si>
  <si>
    <t>Reason(s) for variation</t>
  </si>
  <si>
    <t>Remedial action</t>
  </si>
  <si>
    <t>PROJECT INFORMATION</t>
  </si>
  <si>
    <t>Tender Stage</t>
  </si>
  <si>
    <t>Start of Construction</t>
  </si>
  <si>
    <t>Completion of Construction</t>
  </si>
  <si>
    <t>Commissioning of Facility</t>
  </si>
  <si>
    <t>Procurement &amp; detailed designs &amp; construction for phase 1</t>
  </si>
  <si>
    <t>Procurement of a Civil Engineer</t>
  </si>
  <si>
    <t>Preliminary Design Report</t>
  </si>
  <si>
    <t>Detailed Design</t>
  </si>
  <si>
    <t>Construction of Internal Roads</t>
  </si>
  <si>
    <t>None</t>
  </si>
  <si>
    <t>Procurement</t>
  </si>
  <si>
    <t>1. Link water &amp;  sewer. 2. Internal water &amp; sewer.</t>
  </si>
  <si>
    <t>1. Retention ponds. 2. Internal roads &amp; stormwater. 3. Link stormwater. 4. Link roads.</t>
  </si>
  <si>
    <t>Bridge and Porcupine road</t>
  </si>
  <si>
    <t>Construction of bridge</t>
  </si>
  <si>
    <t>Bridge</t>
  </si>
  <si>
    <t>Land Acquisition for Housing</t>
  </si>
  <si>
    <t>Construction of internal roads &amp; stormwater</t>
  </si>
  <si>
    <t xml:space="preserve">Construction of Bulk and internal services </t>
  </si>
  <si>
    <t>Site establishment and 5% construction</t>
  </si>
  <si>
    <t xml:space="preserve">construction of road and storm water progress 30 % </t>
  </si>
  <si>
    <t>construction of road and storm water 70%</t>
  </si>
  <si>
    <t>Project Completion</t>
  </si>
  <si>
    <t>Procurement for a Civil Engineer and Contractor for the construction of internal roads and stormwater</t>
  </si>
  <si>
    <t>EIA scoping report</t>
  </si>
  <si>
    <t xml:space="preserve">Record of Decision (RoD) </t>
  </si>
  <si>
    <t>Commence Construction of roads</t>
  </si>
  <si>
    <t>Detailed designs  &amp; procurement of a contractor</t>
  </si>
  <si>
    <t>Procurement of a contractor</t>
  </si>
  <si>
    <t>Construction of internal roads</t>
  </si>
  <si>
    <t>Commence with construction of Internal roads</t>
  </si>
  <si>
    <t>Construction of internal services on Erf 52</t>
  </si>
  <si>
    <t>Advertising of Helen Joseph construction tender</t>
  </si>
  <si>
    <t>construction of road and storm water 20%</t>
  </si>
  <si>
    <t>construction of road and storm water 50%</t>
  </si>
  <si>
    <t>Internal Approval</t>
  </si>
  <si>
    <t>Construction</t>
  </si>
  <si>
    <t>Commissioning</t>
  </si>
  <si>
    <t>TBC</t>
  </si>
  <si>
    <t>0.5km</t>
  </si>
  <si>
    <t>0km</t>
  </si>
  <si>
    <t>0.1km</t>
  </si>
  <si>
    <t>0.2km</t>
  </si>
  <si>
    <t>1 bridge</t>
  </si>
  <si>
    <t>100%  bridge completion</t>
  </si>
  <si>
    <t>0% bridge-  (site establishment)</t>
  </si>
  <si>
    <t>20% bridge- inprogress</t>
  </si>
  <si>
    <t>50% bridge- inprogress</t>
  </si>
  <si>
    <t>100% bridge complete</t>
  </si>
  <si>
    <t>16.41km</t>
  </si>
  <si>
    <t>2.7km</t>
  </si>
  <si>
    <t>0.7km</t>
  </si>
  <si>
    <t>2km</t>
  </si>
  <si>
    <t>100% implementation</t>
  </si>
  <si>
    <t>10%- in progress</t>
  </si>
  <si>
    <t>20%- in progress</t>
  </si>
  <si>
    <t>30%- in progress</t>
  </si>
  <si>
    <t>40%
100% completion)</t>
  </si>
  <si>
    <t>64.4km</t>
  </si>
  <si>
    <t>4.km</t>
  </si>
  <si>
    <t>52.8km</t>
  </si>
  <si>
    <t>17.1km</t>
  </si>
  <si>
    <t>2.4km</t>
  </si>
  <si>
    <t>1km</t>
  </si>
  <si>
    <t>35km</t>
  </si>
  <si>
    <t>0.3km</t>
  </si>
  <si>
    <t>37.4km</t>
  </si>
  <si>
    <t>56km</t>
  </si>
  <si>
    <t>2.6km</t>
  </si>
  <si>
    <t>0.6km</t>
  </si>
  <si>
    <t>9km</t>
  </si>
  <si>
    <t>5%- inprogress</t>
  </si>
  <si>
    <t>25%- inprogress</t>
  </si>
  <si>
    <t>60%- 
100% complete</t>
  </si>
  <si>
    <t>10.7km</t>
  </si>
  <si>
    <t>5.6km</t>
  </si>
  <si>
    <t>HOUSING &amp; JOSHCO : INTERNAL SERVICES PROJECTS</t>
  </si>
  <si>
    <t>106 Claim Street Inner City Building Conversion Region F</t>
  </si>
  <si>
    <t>Investment Properties</t>
  </si>
  <si>
    <t>28.0483719706535;-26.1891857991707</t>
  </si>
  <si>
    <t xml:space="preserve"> 63</t>
  </si>
  <si>
    <t xml:space="preserve">MISCL - Tarring of Gravel Roads: Poortjie. New Roads: Construction and Upgrades POORTJIE G Ward </t>
  </si>
  <si>
    <t>27.7669183243719;-26.4557727230935</t>
  </si>
  <si>
    <t>6.5km</t>
  </si>
  <si>
    <t>1055 house holds</t>
  </si>
  <si>
    <t>4550 house holds</t>
  </si>
  <si>
    <t>109 house holds</t>
  </si>
  <si>
    <t>100% construction completion</t>
  </si>
  <si>
    <t xml:space="preserve">Project realised 30% complete  </t>
  </si>
  <si>
    <t xml:space="preserve">Project realised 55% complete  </t>
  </si>
  <si>
    <t xml:space="preserve">Project realised 100% complete  </t>
  </si>
  <si>
    <t>100% overall construction completion of both pumpstation &amp; Risisng Main&amp; Award of tender for Lenasia Resevoir</t>
  </si>
  <si>
    <t>Appointment of service providers &amp; 15% construction completion</t>
  </si>
  <si>
    <t>40% construction completion of the pump station &amp; Pipeline</t>
  </si>
  <si>
    <t>75% construction completion of the pump station &amp; Pipeline</t>
  </si>
  <si>
    <t>100% construction completion of the pump station &amp; Pipeline</t>
  </si>
  <si>
    <t>100% Complete</t>
  </si>
  <si>
    <t>Madala Hostel Redevelopment</t>
  </si>
  <si>
    <t>Hostel redevelopment</t>
  </si>
  <si>
    <t>28.0985641479492;-26.1155235176985</t>
  </si>
  <si>
    <t xml:space="preserve"> 81</t>
  </si>
  <si>
    <t>Lehae Ext 1: Development of  Bulk Link and Internal Infrastructure</t>
  </si>
  <si>
    <t>27.8806175277428;-26.3480306431532</t>
  </si>
  <si>
    <t xml:space="preserve">Meadowlands Hostel Renewal Building Alterations MEADOWLANDS D Ward </t>
  </si>
  <si>
    <t>Hostel Renewal</t>
  </si>
  <si>
    <t>27.8980732015863;-26.2144514402862</t>
  </si>
  <si>
    <t>Lufhereng Mixed Development (Bulk, Link &amp; Internal Infrastructure Roads, Storm Water Management Systems, Sewer &amp; Water for 24 000 houses)</t>
  </si>
  <si>
    <t>Diepkloof Hostel</t>
  </si>
  <si>
    <t xml:space="preserve">Moffat View Ext 6 New Bulk Infrastructure MOFFAT VIEW EXT.6 F Ward 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</si>
</sst>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#_);\(#,###\)"/>
    <numFmt numFmtId="165" formatCode="\R\ #,##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hair">
        <color indexed="8"/>
      </bottom>
    </border>
    <border>
      <left/>
      <right/>
      <top style="double"/>
      <bottom style="double"/>
    </border>
    <border>
      <left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double"/>
      <bottom/>
    </border>
    <border>
      <left style="thin"/>
      <right style="thin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4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wrapText="1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left" vertical="center" inden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 applyProtection="1">
      <alignment horizontal="left" vertical="center" indent="2"/>
      <protection/>
    </xf>
    <xf numFmtId="164" fontId="2" fillId="0" borderId="0" xfId="0" applyNumberFormat="1" applyFont="1" applyFill="1" applyAlignment="1" applyProtection="1">
      <alignment horizontal="left" vertical="center" indent="1"/>
      <protection/>
    </xf>
    <xf numFmtId="164" fontId="3" fillId="0" borderId="0" xfId="0" applyNumberFormat="1" applyFont="1" applyFill="1" applyAlignment="1" applyProtection="1">
      <alignment horizontal="left" vertical="center" inden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horizontal="left" vertical="center" wrapText="1" indent="2"/>
      <protection/>
    </xf>
    <xf numFmtId="164" fontId="2" fillId="0" borderId="0" xfId="0" applyNumberFormat="1" applyFont="1" applyFill="1" applyAlignment="1" applyProtection="1">
      <alignment horizontal="left" vertical="center" wrapText="1" inden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horizontal="left" vertical="center" wrapText="1" indent="1"/>
      <protection/>
    </xf>
    <xf numFmtId="16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 inden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164" fontId="2" fillId="0" borderId="12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7" fillId="34" borderId="10" xfId="0" applyNumberFormat="1" applyFont="1" applyFill="1" applyBorder="1" applyAlignment="1" applyProtection="1">
      <alignment horizontal="left" vertical="center" wrapText="1" indent="1"/>
      <protection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0" xfId="0" applyNumberFormat="1" applyFont="1" applyFill="1" applyBorder="1" applyAlignment="1" applyProtection="1">
      <alignment vertical="center"/>
      <protection/>
    </xf>
    <xf numFmtId="164" fontId="3" fillId="34" borderId="10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vertical="center"/>
      <protection/>
    </xf>
    <xf numFmtId="164" fontId="3" fillId="0" borderId="13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 inden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164" fontId="2" fillId="0" borderId="14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50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0" fontId="2" fillId="0" borderId="16" xfId="0" applyFont="1" applyFill="1" applyBorder="1" applyAlignment="1" applyProtection="1">
      <alignment horizontal="left" vertical="center" inden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3" fillId="34" borderId="10" xfId="0" applyFont="1" applyFill="1" applyBorder="1" applyAlignment="1" applyProtection="1">
      <alignment horizontal="left" vertical="center" indent="1"/>
      <protection/>
    </xf>
    <xf numFmtId="0" fontId="2" fillId="0" borderId="13" xfId="0" applyFont="1" applyFill="1" applyBorder="1" applyAlignment="1" applyProtection="1">
      <alignment horizontal="left" vertical="center" indent="1"/>
      <protection/>
    </xf>
    <xf numFmtId="0" fontId="2" fillId="0" borderId="14" xfId="0" applyFont="1" applyFill="1" applyBorder="1" applyAlignment="1" applyProtection="1">
      <alignment horizontal="left" vertical="center" indent="1"/>
      <protection/>
    </xf>
    <xf numFmtId="0" fontId="3" fillId="0" borderId="10" xfId="0" applyFont="1" applyFill="1" applyBorder="1" applyAlignment="1" applyProtection="1">
      <alignment horizontal="left" vertical="center" indent="1"/>
      <protection/>
    </xf>
    <xf numFmtId="0" fontId="6" fillId="0" borderId="13" xfId="0" applyFont="1" applyFill="1" applyBorder="1" applyAlignment="1" applyProtection="1">
      <alignment horizontal="left" vertical="center" wrapText="1" indent="1"/>
      <protection/>
    </xf>
    <xf numFmtId="9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" fillId="35" borderId="11" xfId="0" applyNumberFormat="1" applyFont="1" applyFill="1" applyBorder="1" applyAlignment="1" applyProtection="1">
      <alignment vertical="center"/>
      <protection/>
    </xf>
    <xf numFmtId="164" fontId="2" fillId="36" borderId="11" xfId="0" applyNumberFormat="1" applyFont="1" applyFill="1" applyBorder="1" applyAlignment="1" applyProtection="1">
      <alignment vertical="center"/>
      <protection/>
    </xf>
    <xf numFmtId="3" fontId="13" fillId="7" borderId="17" xfId="55" applyNumberFormat="1" applyFont="1" applyFill="1" applyBorder="1" applyAlignment="1" applyProtection="1">
      <alignment horizontal="center" vertical="top" wrapText="1"/>
      <protection/>
    </xf>
    <xf numFmtId="3" fontId="13" fillId="7" borderId="18" xfId="55" applyNumberFormat="1" applyFont="1" applyFill="1" applyBorder="1" applyAlignment="1" applyProtection="1">
      <alignment horizontal="center" vertical="top" wrapText="1"/>
      <protection/>
    </xf>
    <xf numFmtId="3" fontId="13" fillId="7" borderId="19" xfId="55" applyNumberFormat="1" applyFont="1" applyFill="1" applyBorder="1" applyAlignment="1" applyProtection="1">
      <alignment horizontal="center" vertical="top" wrapText="1"/>
      <protection/>
    </xf>
    <xf numFmtId="3" fontId="13" fillId="7" borderId="20" xfId="55" applyNumberFormat="1" applyFont="1" applyFill="1" applyBorder="1" applyAlignment="1" applyProtection="1">
      <alignment horizontal="center" vertical="top" wrapText="1"/>
      <protection/>
    </xf>
    <xf numFmtId="3" fontId="13" fillId="7" borderId="21" xfId="55" applyNumberFormat="1" applyFont="1" applyFill="1" applyBorder="1" applyAlignment="1" applyProtection="1">
      <alignment horizontal="center" vertical="top" wrapText="1"/>
      <protection/>
    </xf>
    <xf numFmtId="0" fontId="13" fillId="7" borderId="19" xfId="55" applyFont="1" applyFill="1" applyBorder="1" applyAlignment="1" applyProtection="1">
      <alignment horizontal="center" vertical="top" wrapText="1"/>
      <protection/>
    </xf>
    <xf numFmtId="0" fontId="13" fillId="7" borderId="20" xfId="55" applyFont="1" applyFill="1" applyBorder="1" applyAlignment="1" applyProtection="1">
      <alignment horizontal="center" vertical="top" wrapText="1"/>
      <protection/>
    </xf>
    <xf numFmtId="0" fontId="13" fillId="7" borderId="22" xfId="55" applyFont="1" applyFill="1" applyBorder="1" applyAlignment="1" applyProtection="1">
      <alignment horizontal="center" vertical="top" wrapText="1"/>
      <protection/>
    </xf>
    <xf numFmtId="0" fontId="13" fillId="7" borderId="21" xfId="55" applyFont="1" applyFill="1" applyBorder="1" applyAlignment="1" applyProtection="1">
      <alignment horizontal="center" vertical="top" wrapText="1"/>
      <protection/>
    </xf>
    <xf numFmtId="164" fontId="3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164" fontId="2" fillId="0" borderId="24" xfId="0" applyNumberFormat="1" applyFont="1" applyFill="1" applyBorder="1" applyAlignment="1" applyProtection="1">
      <alignment vertical="center" wrapText="1"/>
      <protection/>
    </xf>
    <xf numFmtId="164" fontId="3" fillId="34" borderId="24" xfId="0" applyNumberFormat="1" applyFont="1" applyFill="1" applyBorder="1" applyAlignment="1" applyProtection="1">
      <alignment vertical="center" wrapText="1"/>
      <protection/>
    </xf>
    <xf numFmtId="164" fontId="3" fillId="0" borderId="24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vertical="center" wrapText="1"/>
      <protection/>
    </xf>
    <xf numFmtId="164" fontId="3" fillId="37" borderId="10" xfId="0" applyNumberFormat="1" applyFont="1" applyFill="1" applyBorder="1" applyAlignment="1" applyProtection="1">
      <alignment vertical="center"/>
      <protection/>
    </xf>
    <xf numFmtId="0" fontId="2" fillId="37" borderId="26" xfId="0" applyFont="1" applyFill="1" applyBorder="1" applyAlignment="1" applyProtection="1">
      <alignment vertical="center" wrapText="1"/>
      <protection/>
    </xf>
    <xf numFmtId="0" fontId="2" fillId="37" borderId="24" xfId="0" applyFont="1" applyFill="1" applyBorder="1" applyAlignment="1" applyProtection="1">
      <alignment vertical="center" wrapText="1"/>
      <protection/>
    </xf>
    <xf numFmtId="164" fontId="3" fillId="37" borderId="24" xfId="0" applyNumberFormat="1" applyFont="1" applyFill="1" applyBorder="1" applyAlignment="1" applyProtection="1">
      <alignment vertical="center" wrapText="1"/>
      <protection/>
    </xf>
    <xf numFmtId="0" fontId="2" fillId="38" borderId="23" xfId="0" applyFont="1" applyFill="1" applyBorder="1" applyAlignment="1" applyProtection="1">
      <alignment vertical="center" wrapText="1"/>
      <protection/>
    </xf>
    <xf numFmtId="0" fontId="2" fillId="38" borderId="24" xfId="0" applyFont="1" applyFill="1" applyBorder="1" applyAlignment="1" applyProtection="1">
      <alignment vertical="center" wrapText="1"/>
      <protection/>
    </xf>
    <xf numFmtId="0" fontId="2" fillId="38" borderId="28" xfId="0" applyFont="1" applyFill="1" applyBorder="1" applyAlignment="1" applyProtection="1">
      <alignment vertical="center" wrapText="1"/>
      <protection/>
    </xf>
    <xf numFmtId="0" fontId="2" fillId="38" borderId="26" xfId="0" applyFont="1" applyFill="1" applyBorder="1" applyAlignment="1" applyProtection="1">
      <alignment vertical="center" wrapText="1"/>
      <protection/>
    </xf>
    <xf numFmtId="3" fontId="2" fillId="38" borderId="23" xfId="0" applyNumberFormat="1" applyFont="1" applyFill="1" applyBorder="1" applyAlignment="1" applyProtection="1">
      <alignment vertical="center" wrapText="1"/>
      <protection/>
    </xf>
    <xf numFmtId="3" fontId="2" fillId="2" borderId="24" xfId="0" applyNumberFormat="1" applyFont="1" applyFill="1" applyBorder="1" applyAlignment="1" applyProtection="1">
      <alignment vertical="center" wrapText="1"/>
      <protection/>
    </xf>
    <xf numFmtId="3" fontId="2" fillId="37" borderId="24" xfId="0" applyNumberFormat="1" applyFont="1" applyFill="1" applyBorder="1" applyAlignment="1" applyProtection="1">
      <alignment vertical="center" wrapText="1"/>
      <protection/>
    </xf>
    <xf numFmtId="3" fontId="2" fillId="38" borderId="24" xfId="0" applyNumberFormat="1" applyFont="1" applyFill="1" applyBorder="1" applyAlignment="1" applyProtection="1">
      <alignment vertical="center" wrapText="1"/>
      <protection/>
    </xf>
    <xf numFmtId="3" fontId="2" fillId="2" borderId="25" xfId="0" applyNumberFormat="1" applyFont="1" applyFill="1" applyBorder="1" applyAlignment="1" applyProtection="1">
      <alignment vertical="center" wrapText="1"/>
      <protection/>
    </xf>
    <xf numFmtId="3" fontId="2" fillId="35" borderId="24" xfId="0" applyNumberFormat="1" applyFont="1" applyFill="1" applyBorder="1" applyAlignment="1" applyProtection="1">
      <alignment vertical="center" wrapText="1"/>
      <protection/>
    </xf>
    <xf numFmtId="3" fontId="2" fillId="35" borderId="25" xfId="0" applyNumberFormat="1" applyFont="1" applyFill="1" applyBorder="1" applyAlignment="1" applyProtection="1">
      <alignment vertical="center" wrapText="1"/>
      <protection/>
    </xf>
    <xf numFmtId="3" fontId="2" fillId="7" borderId="24" xfId="0" applyNumberFormat="1" applyFont="1" applyFill="1" applyBorder="1" applyAlignment="1" applyProtection="1">
      <alignment vertical="center" wrapText="1"/>
      <protection/>
    </xf>
    <xf numFmtId="3" fontId="2" fillId="7" borderId="25" xfId="0" applyNumberFormat="1" applyFont="1" applyFill="1" applyBorder="1" applyAlignment="1" applyProtection="1">
      <alignment vertical="center" wrapText="1"/>
      <protection/>
    </xf>
    <xf numFmtId="3" fontId="2" fillId="39" borderId="24" xfId="0" applyNumberFormat="1" applyFont="1" applyFill="1" applyBorder="1" applyAlignment="1" applyProtection="1">
      <alignment vertical="center" wrapText="1"/>
      <protection/>
    </xf>
    <xf numFmtId="3" fontId="2" fillId="39" borderId="25" xfId="0" applyNumberFormat="1" applyFont="1" applyFill="1" applyBorder="1" applyAlignment="1" applyProtection="1">
      <alignment vertical="center" wrapText="1"/>
      <protection/>
    </xf>
    <xf numFmtId="9" fontId="2" fillId="0" borderId="0" xfId="0" applyNumberFormat="1" applyFont="1" applyFill="1" applyAlignment="1" applyProtection="1">
      <alignment vertical="center" wrapText="1"/>
      <protection/>
    </xf>
    <xf numFmtId="9" fontId="2" fillId="0" borderId="0" xfId="0" applyNumberFormat="1" applyFont="1" applyFill="1" applyAlignment="1" applyProtection="1">
      <alignment horizontal="center" vertical="center"/>
      <protection/>
    </xf>
    <xf numFmtId="9" fontId="8" fillId="40" borderId="29" xfId="56" applyNumberFormat="1" applyFont="1" applyFill="1" applyBorder="1" applyAlignment="1" applyProtection="1">
      <alignment vertical="center" wrapText="1"/>
      <protection/>
    </xf>
    <xf numFmtId="9" fontId="13" fillId="7" borderId="30" xfId="55" applyNumberFormat="1" applyFont="1" applyFill="1" applyBorder="1" applyAlignment="1" applyProtection="1">
      <alignment horizontal="center" vertical="top" wrapText="1"/>
      <protection/>
    </xf>
    <xf numFmtId="9" fontId="2" fillId="38" borderId="23" xfId="0" applyNumberFormat="1" applyFont="1" applyFill="1" applyBorder="1" applyAlignment="1" applyProtection="1">
      <alignment vertical="center" wrapText="1"/>
      <protection/>
    </xf>
    <xf numFmtId="9" fontId="2" fillId="2" borderId="24" xfId="0" applyNumberFormat="1" applyFont="1" applyFill="1" applyBorder="1" applyAlignment="1" applyProtection="1">
      <alignment vertical="center" wrapText="1"/>
      <protection/>
    </xf>
    <xf numFmtId="9" fontId="2" fillId="37" borderId="24" xfId="0" applyNumberFormat="1" applyFont="1" applyFill="1" applyBorder="1" applyAlignment="1" applyProtection="1">
      <alignment vertical="center" wrapText="1"/>
      <protection/>
    </xf>
    <xf numFmtId="9" fontId="2" fillId="38" borderId="24" xfId="0" applyNumberFormat="1" applyFont="1" applyFill="1" applyBorder="1" applyAlignment="1" applyProtection="1">
      <alignment vertical="center" wrapText="1"/>
      <protection/>
    </xf>
    <xf numFmtId="9" fontId="2" fillId="2" borderId="25" xfId="0" applyNumberFormat="1" applyFont="1" applyFill="1" applyBorder="1" applyAlignment="1" applyProtection="1">
      <alignment vertical="center" wrapText="1"/>
      <protection/>
    </xf>
    <xf numFmtId="9" fontId="13" fillId="7" borderId="16" xfId="55" applyNumberFormat="1" applyFont="1" applyFill="1" applyBorder="1" applyAlignment="1" applyProtection="1">
      <alignment horizontal="center" vertical="top" wrapText="1"/>
      <protection/>
    </xf>
    <xf numFmtId="9" fontId="3" fillId="38" borderId="23" xfId="0" applyNumberFormat="1" applyFont="1" applyFill="1" applyBorder="1" applyAlignment="1" applyProtection="1">
      <alignment vertical="center"/>
      <protection/>
    </xf>
    <xf numFmtId="9" fontId="2" fillId="35" borderId="24" xfId="0" applyNumberFormat="1" applyFont="1" applyFill="1" applyBorder="1" applyAlignment="1" applyProtection="1">
      <alignment vertical="center" wrapText="1"/>
      <protection/>
    </xf>
    <xf numFmtId="9" fontId="3" fillId="37" borderId="24" xfId="0" applyNumberFormat="1" applyFont="1" applyFill="1" applyBorder="1" applyAlignment="1" applyProtection="1">
      <alignment vertical="center" wrapText="1"/>
      <protection/>
    </xf>
    <xf numFmtId="9" fontId="3" fillId="38" borderId="24" xfId="0" applyNumberFormat="1" applyFont="1" applyFill="1" applyBorder="1" applyAlignment="1" applyProtection="1">
      <alignment vertical="center" wrapText="1"/>
      <protection/>
    </xf>
    <xf numFmtId="9" fontId="3" fillId="35" borderId="25" xfId="0" applyNumberFormat="1" applyFont="1" applyFill="1" applyBorder="1" applyAlignment="1" applyProtection="1">
      <alignment vertical="center" wrapText="1"/>
      <protection/>
    </xf>
    <xf numFmtId="9" fontId="2" fillId="0" borderId="0" xfId="0" applyNumberFormat="1" applyFont="1" applyFill="1" applyBorder="1" applyAlignment="1" applyProtection="1">
      <alignment vertical="center" wrapText="1"/>
      <protection/>
    </xf>
    <xf numFmtId="9" fontId="13" fillId="7" borderId="19" xfId="55" applyNumberFormat="1" applyFont="1" applyFill="1" applyBorder="1" applyAlignment="1" applyProtection="1">
      <alignment horizontal="center" vertical="top" wrapText="1"/>
      <protection/>
    </xf>
    <xf numFmtId="9" fontId="2" fillId="7" borderId="24" xfId="0" applyNumberFormat="1" applyFont="1" applyFill="1" applyBorder="1" applyAlignment="1" applyProtection="1">
      <alignment vertical="center" wrapText="1"/>
      <protection/>
    </xf>
    <xf numFmtId="9" fontId="2" fillId="7" borderId="25" xfId="0" applyNumberFormat="1" applyFont="1" applyFill="1" applyBorder="1" applyAlignment="1" applyProtection="1">
      <alignment vertical="center" wrapText="1"/>
      <protection/>
    </xf>
    <xf numFmtId="9" fontId="2" fillId="39" borderId="24" xfId="0" applyNumberFormat="1" applyFont="1" applyFill="1" applyBorder="1" applyAlignment="1" applyProtection="1">
      <alignment vertical="center" wrapText="1"/>
      <protection/>
    </xf>
    <xf numFmtId="9" fontId="2" fillId="39" borderId="25" xfId="0" applyNumberFormat="1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 indent="1"/>
      <protection/>
    </xf>
    <xf numFmtId="0" fontId="2" fillId="0" borderId="31" xfId="0" applyFont="1" applyFill="1" applyBorder="1" applyAlignment="1" applyProtection="1">
      <alignment horizontal="left" vertical="center" indent="1"/>
      <protection/>
    </xf>
    <xf numFmtId="3" fontId="6" fillId="0" borderId="3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3" fillId="0" borderId="31" xfId="0" applyNumberFormat="1" applyFont="1" applyFill="1" applyBorder="1" applyAlignment="1" applyProtection="1">
      <alignment vertical="center"/>
      <protection/>
    </xf>
    <xf numFmtId="164" fontId="2" fillId="0" borderId="31" xfId="0" applyNumberFormat="1" applyFont="1" applyFill="1" applyBorder="1" applyAlignment="1" applyProtection="1">
      <alignment vertical="center"/>
      <protection/>
    </xf>
    <xf numFmtId="0" fontId="3" fillId="37" borderId="32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left" vertical="center" wrapText="1" indent="1"/>
      <protection/>
    </xf>
    <xf numFmtId="0" fontId="3" fillId="37" borderId="0" xfId="0" applyFont="1" applyFill="1" applyBorder="1" applyAlignment="1" applyProtection="1">
      <alignment horizontal="left" vertical="center" indent="1"/>
      <protection/>
    </xf>
    <xf numFmtId="3" fontId="7" fillId="37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7" borderId="0" xfId="0" applyNumberFormat="1" applyFont="1" applyFill="1" applyBorder="1" applyAlignment="1" applyProtection="1">
      <alignment horizontal="center" vertical="center"/>
      <protection/>
    </xf>
    <xf numFmtId="3" fontId="3" fillId="37" borderId="0" xfId="0" applyNumberFormat="1" applyFont="1" applyFill="1" applyBorder="1" applyAlignment="1" applyProtection="1">
      <alignment horizontal="center" vertical="center" wrapText="1"/>
      <protection/>
    </xf>
    <xf numFmtId="164" fontId="3" fillId="37" borderId="0" xfId="0" applyNumberFormat="1" applyFont="1" applyFill="1" applyBorder="1" applyAlignment="1" applyProtection="1">
      <alignment vertical="center"/>
      <protection/>
    </xf>
    <xf numFmtId="164" fontId="3" fillId="37" borderId="33" xfId="0" applyNumberFormat="1" applyFont="1" applyFill="1" applyBorder="1" applyAlignment="1" applyProtection="1">
      <alignment vertical="center"/>
      <protection/>
    </xf>
    <xf numFmtId="9" fontId="3" fillId="35" borderId="24" xfId="0" applyNumberFormat="1" applyFont="1" applyFill="1" applyBorder="1" applyAlignment="1" applyProtection="1">
      <alignment vertical="center" wrapText="1"/>
      <protection/>
    </xf>
    <xf numFmtId="0" fontId="51" fillId="38" borderId="34" xfId="0" applyFont="1" applyFill="1" applyBorder="1" applyAlignment="1" applyProtection="1">
      <alignment horizontal="left" vertical="center" wrapText="1"/>
      <protection/>
    </xf>
    <xf numFmtId="0" fontId="52" fillId="38" borderId="35" xfId="0" applyFont="1" applyFill="1" applyBorder="1" applyAlignment="1">
      <alignment horizontal="left" vertical="center" wrapText="1"/>
    </xf>
    <xf numFmtId="0" fontId="52" fillId="38" borderId="36" xfId="0" applyFont="1" applyFill="1" applyBorder="1" applyAlignment="1">
      <alignment horizontal="left" vertical="center" wrapText="1"/>
    </xf>
    <xf numFmtId="0" fontId="15" fillId="35" borderId="37" xfId="0" applyFont="1" applyFill="1" applyBorder="1" applyAlignment="1" applyProtection="1">
      <alignment horizontal="center" vertical="center" wrapText="1"/>
      <protection/>
    </xf>
    <xf numFmtId="0" fontId="16" fillId="35" borderId="38" xfId="0" applyFont="1" applyFill="1" applyBorder="1" applyAlignment="1">
      <alignment vertical="center" wrapText="1"/>
    </xf>
    <xf numFmtId="0" fontId="16" fillId="35" borderId="39" xfId="0" applyFont="1" applyFill="1" applyBorder="1" applyAlignment="1">
      <alignment vertical="center" wrapText="1"/>
    </xf>
    <xf numFmtId="165" fontId="8" fillId="40" borderId="40" xfId="56" applyNumberFormat="1" applyFont="1" applyFill="1" applyBorder="1" applyAlignment="1" applyProtection="1">
      <alignment vertical="center" wrapText="1"/>
      <protection/>
    </xf>
    <xf numFmtId="0" fontId="0" fillId="40" borderId="41" xfId="0" applyFill="1" applyBorder="1" applyAlignment="1" applyProtection="1">
      <alignment vertical="center" wrapText="1"/>
      <protection/>
    </xf>
    <xf numFmtId="165" fontId="8" fillId="40" borderId="42" xfId="56" applyNumberFormat="1" applyFont="1" applyFill="1" applyBorder="1" applyAlignment="1" applyProtection="1">
      <alignment vertical="center" wrapText="1"/>
      <protection/>
    </xf>
    <xf numFmtId="0" fontId="0" fillId="40" borderId="43" xfId="0" applyFill="1" applyBorder="1" applyAlignment="1" applyProtection="1">
      <alignment vertical="center" wrapText="1"/>
      <protection/>
    </xf>
    <xf numFmtId="165" fontId="11" fillId="27" borderId="44" xfId="56" applyNumberFormat="1" applyFont="1" applyFill="1" applyBorder="1" applyAlignment="1" applyProtection="1">
      <alignment horizontal="center" vertical="center" wrapText="1"/>
      <protection/>
    </xf>
    <xf numFmtId="165" fontId="11" fillId="27" borderId="45" xfId="56" applyNumberFormat="1" applyFont="1" applyFill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vertical="center" wrapText="1"/>
      <protection/>
    </xf>
    <xf numFmtId="0" fontId="52" fillId="0" borderId="35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Docs\Est2013456%20Revised%201\Report\Indicatives%20Co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Sharing\MyDocs\Est2018901\Opex\Budget%20Book\Final%20Budget\JSIP\SA36%20Final%202018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MEs"/>
      <sheetName val="Core Admin"/>
      <sheetName val="EconDev"/>
      <sheetName val="Environment"/>
      <sheetName val="InfraServ"/>
      <sheetName val="Transport"/>
      <sheetName val="ComDev"/>
      <sheetName val="ComDev HO"/>
      <sheetName val="Libraries"/>
      <sheetName val="HumDev"/>
      <sheetName val="SportRec"/>
      <sheetName val="Heritage"/>
      <sheetName val="Health"/>
      <sheetName val="Mayor"/>
      <sheetName val="Cityman"/>
      <sheetName val="Miigr"/>
      <sheetName val="Cio"/>
      <sheetName val="Liaison"/>
      <sheetName val="Legal"/>
      <sheetName val="Pmu"/>
      <sheetName val="Jras"/>
      <sheetName val="Csu"/>
      <sheetName val="2010"/>
      <sheetName val="Speaker"/>
      <sheetName val="Finance"/>
      <sheetName val="RevCustRel"/>
      <sheetName val="Corp"/>
      <sheetName val="Housing"/>
      <sheetName val="DevPlan"/>
      <sheetName val="Ems"/>
      <sheetName val="Jmpd"/>
      <sheetName val="Me"/>
      <sheetName val="Annexure A"/>
      <sheetName val="Annexure B"/>
      <sheetName val="Summary"/>
      <sheetName val="Rate Acc"/>
      <sheetName val="Tariffs"/>
      <sheetName val="Exp %"/>
      <sheetName val="Core_Admin"/>
      <sheetName val="ComDev_HO"/>
      <sheetName val="Annexure_A"/>
      <sheetName val="Annexure_B"/>
      <sheetName val="Rate_Acc"/>
      <sheetName val="Exp_%"/>
    </sheetNames>
    <sheetDataSet>
      <sheetData sheetId="0">
        <row r="29">
          <cell r="B29" t="str">
            <v>DIRECT OPERATING REVENUE</v>
          </cell>
          <cell r="E29">
            <v>-927291.0220856128</v>
          </cell>
          <cell r="F29">
            <v>25122533.752797656</v>
          </cell>
        </row>
        <row r="30">
          <cell r="B30" t="str">
            <v>Internal Transfers</v>
          </cell>
          <cell r="E30">
            <v>0</v>
          </cell>
          <cell r="F30">
            <v>0</v>
          </cell>
        </row>
        <row r="31">
          <cell r="B31" t="str">
            <v>Interest income (Sweeping account)</v>
          </cell>
          <cell r="E31">
            <v>0</v>
          </cell>
          <cell r="F31">
            <v>78724.787212</v>
          </cell>
        </row>
        <row r="32">
          <cell r="B32" t="str">
            <v>Interest on Loans: (Core)</v>
          </cell>
          <cell r="E32">
            <v>0</v>
          </cell>
          <cell r="F32">
            <v>753787</v>
          </cell>
        </row>
        <row r="33">
          <cell r="B33" t="str">
            <v>Internal Recoveries (ME's / Core)</v>
          </cell>
          <cell r="E33">
            <v>0</v>
          </cell>
          <cell r="F33">
            <v>224464</v>
          </cell>
        </row>
        <row r="34">
          <cell r="B34" t="str">
            <v>Internal Recoveries (Core)</v>
          </cell>
          <cell r="E34">
            <v>0</v>
          </cell>
          <cell r="F34">
            <v>341176</v>
          </cell>
        </row>
        <row r="35">
          <cell r="B35" t="str">
            <v>Internal Capital Grants (MIG)</v>
          </cell>
          <cell r="E35">
            <v>-207629</v>
          </cell>
          <cell r="F35">
            <v>0</v>
          </cell>
        </row>
        <row r="36">
          <cell r="B36" t="str">
            <v>Operating Grants and Subsidies - COJ</v>
          </cell>
          <cell r="E36">
            <v>43717</v>
          </cell>
          <cell r="F36">
            <v>2340421.00000141</v>
          </cell>
        </row>
        <row r="37">
          <cell r="B37" t="str">
            <v>Total Internal Transfers</v>
          </cell>
          <cell r="E37">
            <v>-163912</v>
          </cell>
          <cell r="F37">
            <v>3738572.7872134103</v>
          </cell>
        </row>
        <row r="38">
          <cell r="B38" t="str">
            <v>TOTAL OPERATING REVENUE</v>
          </cell>
          <cell r="E38">
            <v>-1091203.0220856126</v>
          </cell>
          <cell r="F38">
            <v>28861106.540011067</v>
          </cell>
        </row>
        <row r="39">
          <cell r="B39" t="str">
            <v>EXPENDITURE</v>
          </cell>
        </row>
        <row r="47">
          <cell r="B47" t="str">
            <v>Grants and Subsidies Paid - External</v>
          </cell>
          <cell r="E47">
            <v>47020.811856889995</v>
          </cell>
          <cell r="F47">
            <v>141924.81185688998</v>
          </cell>
        </row>
        <row r="48">
          <cell r="B48" t="str">
            <v>General Expenses</v>
          </cell>
          <cell r="E48">
            <v>86466.47100944501</v>
          </cell>
          <cell r="F48">
            <v>2942868.7760157096</v>
          </cell>
        </row>
        <row r="49">
          <cell r="B49" t="str">
            <v>Gen Exp: Rates and Services</v>
          </cell>
          <cell r="E49">
            <v>-137768</v>
          </cell>
          <cell r="F49">
            <v>477212.2125855</v>
          </cell>
        </row>
        <row r="50">
          <cell r="B50" t="str">
            <v>Contribution to/from Provisions</v>
          </cell>
          <cell r="E50">
            <v>210000</v>
          </cell>
          <cell r="F50">
            <v>210000</v>
          </cell>
        </row>
        <row r="51">
          <cell r="B51" t="str">
            <v>Loss on Disposal of Assets</v>
          </cell>
          <cell r="E51">
            <v>0</v>
          </cell>
          <cell r="F51">
            <v>225</v>
          </cell>
        </row>
        <row r="52">
          <cell r="B52" t="str">
            <v>DIRECT OPERATING EXPENDITURE</v>
          </cell>
          <cell r="E52">
            <v>9930.79563861055</v>
          </cell>
          <cell r="F52">
            <v>25145729.303619314</v>
          </cell>
        </row>
        <row r="53">
          <cell r="B53" t="str">
            <v>Internal Transfers</v>
          </cell>
          <cell r="E53">
            <v>0</v>
          </cell>
          <cell r="F53">
            <v>0</v>
          </cell>
        </row>
        <row r="54">
          <cell r="B54" t="str">
            <v>Interest Expense (Sweeping Account)</v>
          </cell>
          <cell r="E54">
            <v>0</v>
          </cell>
          <cell r="F54">
            <v>1350</v>
          </cell>
        </row>
        <row r="55">
          <cell r="B55" t="str">
            <v>Interest Expense on Shareholders Loans</v>
          </cell>
          <cell r="E55">
            <v>0</v>
          </cell>
          <cell r="F55">
            <v>184719</v>
          </cell>
        </row>
        <row r="63">
          <cell r="B63" t="str">
            <v>Transfers Recognised</v>
          </cell>
          <cell r="E63">
            <v>0</v>
          </cell>
          <cell r="F63">
            <v>0</v>
          </cell>
        </row>
        <row r="64">
          <cell r="B64" t="str">
            <v>Capital Grants</v>
          </cell>
          <cell r="E64">
            <v>1407629</v>
          </cell>
          <cell r="F64">
            <v>2222815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Milestones"/>
      <sheetName val="Sec 19"/>
      <sheetName val="DB Flattened"/>
      <sheetName val="DB Cashflow Flattened"/>
      <sheetName val="DB Milestones Flattened"/>
    </sheetNames>
    <sheetDataSet>
      <sheetData sheetId="0">
        <row r="739">
          <cell r="AH7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846"/>
  <sheetViews>
    <sheetView showGridLines="0" showZeros="0" tabSelected="1" view="pageBreakPreview" zoomScale="80" zoomScaleNormal="80" zoomScaleSheetLayoutView="80" zoomScalePageLayoutView="0" workbookViewId="0" topLeftCell="A1">
      <pane xSplit="2" ySplit="4" topLeftCell="E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Q18" sqref="Q18"/>
    </sheetView>
  </sheetViews>
  <sheetFormatPr defaultColWidth="13.28125" defaultRowHeight="12.75"/>
  <cols>
    <col min="1" max="1" width="9.140625" style="15" customWidth="1"/>
    <col min="2" max="2" width="65.7109375" style="17" customWidth="1"/>
    <col min="3" max="3" width="54.7109375" style="4" customWidth="1"/>
    <col min="4" max="4" width="19.7109375" style="17" customWidth="1"/>
    <col min="5" max="5" width="21.28125" style="18" customWidth="1"/>
    <col min="6" max="6" width="10.28125" style="17" customWidth="1"/>
    <col min="7" max="7" width="14.7109375" style="17" customWidth="1"/>
    <col min="8" max="8" width="14.57421875" style="19" customWidth="1"/>
    <col min="9" max="9" width="12.140625" style="65" customWidth="1"/>
    <col min="10" max="10" width="18.421875" style="8" customWidth="1"/>
    <col min="11" max="11" width="20.57421875" style="8" customWidth="1"/>
    <col min="12" max="12" width="19.140625" style="128" customWidth="1"/>
    <col min="13" max="13" width="17.00390625" style="7" customWidth="1"/>
    <col min="14" max="15" width="0" style="8" hidden="1" customWidth="1"/>
    <col min="16" max="16" width="19.57421875" style="128" customWidth="1"/>
    <col min="17" max="17" width="23.57421875" style="7" customWidth="1"/>
    <col min="18" max="19" width="0" style="8" hidden="1" customWidth="1"/>
    <col min="20" max="20" width="18.8515625" style="128" customWidth="1"/>
    <col min="21" max="21" width="26.421875" style="7" customWidth="1"/>
    <col min="22" max="23" width="0" style="8" hidden="1" customWidth="1"/>
    <col min="24" max="24" width="19.8515625" style="128" customWidth="1"/>
    <col min="25" max="25" width="21.7109375" style="7" customWidth="1"/>
    <col min="26" max="27" width="0" style="8" hidden="1" customWidth="1"/>
    <col min="28" max="28" width="16.57421875" style="8" customWidth="1"/>
    <col min="29" max="29" width="12.7109375" style="8" customWidth="1"/>
    <col min="30" max="30" width="20.57421875" style="8" customWidth="1"/>
    <col min="31" max="31" width="13.57421875" style="8" customWidth="1"/>
    <col min="32" max="32" width="34.8515625" style="8" customWidth="1"/>
    <col min="33" max="33" width="33.00390625" style="8" customWidth="1"/>
    <col min="34" max="16384" width="13.28125" style="8" customWidth="1"/>
  </cols>
  <sheetData>
    <row r="1" spans="1:9" ht="20.25">
      <c r="A1" s="2"/>
      <c r="B1" s="1" t="s">
        <v>3</v>
      </c>
      <c r="C1" s="10"/>
      <c r="D1" s="3"/>
      <c r="E1" s="4"/>
      <c r="F1" s="3"/>
      <c r="G1" s="3"/>
      <c r="H1" s="5"/>
      <c r="I1" s="6"/>
    </row>
    <row r="2" spans="1:25" s="15" customFormat="1" ht="21" thickBot="1">
      <c r="A2" s="10"/>
      <c r="B2" s="9" t="s">
        <v>16</v>
      </c>
      <c r="C2" s="10"/>
      <c r="D2" s="4"/>
      <c r="E2" s="11"/>
      <c r="F2" s="4"/>
      <c r="G2" s="4"/>
      <c r="H2" s="12"/>
      <c r="I2" s="13"/>
      <c r="L2" s="129"/>
      <c r="M2" s="14"/>
      <c r="P2" s="129"/>
      <c r="Q2" s="14"/>
      <c r="T2" s="129"/>
      <c r="U2" s="14"/>
      <c r="X2" s="129"/>
      <c r="Y2" s="14"/>
    </row>
    <row r="3" spans="1:33" ht="22.5" thickBot="1" thickTop="1">
      <c r="A3" s="169" t="s">
        <v>235</v>
      </c>
      <c r="B3" s="170"/>
      <c r="C3" s="170"/>
      <c r="D3" s="170"/>
      <c r="E3" s="170"/>
      <c r="F3" s="170"/>
      <c r="G3" s="170"/>
      <c r="H3" s="170"/>
      <c r="I3" s="171"/>
      <c r="J3" s="172" t="s">
        <v>210</v>
      </c>
      <c r="K3" s="174" t="s">
        <v>211</v>
      </c>
      <c r="L3" s="130"/>
      <c r="M3" s="176" t="s">
        <v>212</v>
      </c>
      <c r="N3" s="177"/>
      <c r="O3" s="177"/>
      <c r="P3" s="177"/>
      <c r="Q3" s="177"/>
      <c r="R3" s="177"/>
      <c r="S3" s="177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9"/>
    </row>
    <row r="4" spans="1:33" ht="52.5" customHeight="1" thickBot="1" thickTop="1">
      <c r="A4" s="22" t="s">
        <v>14</v>
      </c>
      <c r="B4" s="21" t="s">
        <v>0</v>
      </c>
      <c r="C4" s="72" t="s">
        <v>1</v>
      </c>
      <c r="D4" s="22" t="s">
        <v>10</v>
      </c>
      <c r="E4" s="23" t="s">
        <v>7</v>
      </c>
      <c r="F4" s="22" t="s">
        <v>4</v>
      </c>
      <c r="G4" s="22" t="s">
        <v>9</v>
      </c>
      <c r="H4" s="24" t="s">
        <v>8</v>
      </c>
      <c r="I4" s="24" t="s">
        <v>6</v>
      </c>
      <c r="J4" s="173"/>
      <c r="K4" s="175"/>
      <c r="L4" s="131" t="s">
        <v>213</v>
      </c>
      <c r="M4" s="91" t="s">
        <v>214</v>
      </c>
      <c r="N4" s="91" t="s">
        <v>215</v>
      </c>
      <c r="O4" s="92" t="s">
        <v>216</v>
      </c>
      <c r="P4" s="137" t="s">
        <v>217</v>
      </c>
      <c r="Q4" s="93" t="s">
        <v>218</v>
      </c>
      <c r="R4" s="94" t="s">
        <v>219</v>
      </c>
      <c r="S4" s="95" t="s">
        <v>220</v>
      </c>
      <c r="T4" s="144" t="s">
        <v>221</v>
      </c>
      <c r="U4" s="93" t="s">
        <v>222</v>
      </c>
      <c r="V4" s="93" t="s">
        <v>223</v>
      </c>
      <c r="W4" s="93" t="s">
        <v>224</v>
      </c>
      <c r="X4" s="144" t="s">
        <v>225</v>
      </c>
      <c r="Y4" s="93" t="s">
        <v>226</v>
      </c>
      <c r="Z4" s="96" t="s">
        <v>227</v>
      </c>
      <c r="AA4" s="96" t="s">
        <v>228</v>
      </c>
      <c r="AB4" s="97" t="s">
        <v>229</v>
      </c>
      <c r="AC4" s="98" t="s">
        <v>230</v>
      </c>
      <c r="AD4" s="99" t="s">
        <v>231</v>
      </c>
      <c r="AE4" s="96" t="s">
        <v>232</v>
      </c>
      <c r="AF4" s="96" t="s">
        <v>233</v>
      </c>
      <c r="AG4" s="96" t="s">
        <v>234</v>
      </c>
    </row>
    <row r="5" spans="1:33" ht="12.75">
      <c r="A5" s="166" t="s">
        <v>205</v>
      </c>
      <c r="B5" s="180"/>
      <c r="C5" s="180"/>
      <c r="D5" s="180"/>
      <c r="E5" s="180"/>
      <c r="F5" s="180"/>
      <c r="G5" s="180"/>
      <c r="H5" s="180"/>
      <c r="I5" s="181"/>
      <c r="J5" s="115"/>
      <c r="K5" s="113"/>
      <c r="L5" s="132"/>
      <c r="M5" s="117"/>
      <c r="N5" s="100"/>
      <c r="O5" s="100"/>
      <c r="P5" s="138"/>
      <c r="Q5" s="117"/>
      <c r="R5" s="113"/>
      <c r="S5" s="113"/>
      <c r="T5" s="132"/>
      <c r="U5" s="117"/>
      <c r="V5" s="113"/>
      <c r="W5" s="113"/>
      <c r="X5" s="132"/>
      <c r="Y5" s="117"/>
      <c r="Z5" s="113"/>
      <c r="AA5" s="113"/>
      <c r="AB5" s="113"/>
      <c r="AC5" s="113"/>
      <c r="AD5" s="113"/>
      <c r="AE5" s="113"/>
      <c r="AF5" s="113"/>
      <c r="AG5" s="113"/>
    </row>
    <row r="6" spans="1:33" ht="25.5">
      <c r="A6" s="26">
        <v>22675</v>
      </c>
      <c r="B6" s="80" t="s">
        <v>144</v>
      </c>
      <c r="C6" s="73">
        <v>0</v>
      </c>
      <c r="D6" s="25" t="s">
        <v>120</v>
      </c>
      <c r="E6" s="27" t="s">
        <v>58</v>
      </c>
      <c r="F6" s="81" t="s">
        <v>20</v>
      </c>
      <c r="G6" s="28" t="s">
        <v>17</v>
      </c>
      <c r="H6" s="29">
        <v>25000</v>
      </c>
      <c r="I6" s="30">
        <v>15000</v>
      </c>
      <c r="J6" s="103"/>
      <c r="K6" s="101"/>
      <c r="L6" s="133">
        <v>0.05</v>
      </c>
      <c r="M6" s="118">
        <v>1126.6148235194325</v>
      </c>
      <c r="N6" s="105"/>
      <c r="O6" s="105"/>
      <c r="P6" s="139">
        <v>0.2</v>
      </c>
      <c r="Q6" s="122">
        <v>6373.3851764805695</v>
      </c>
      <c r="R6" s="101"/>
      <c r="S6" s="101"/>
      <c r="T6" s="145">
        <v>0.5</v>
      </c>
      <c r="U6" s="124">
        <v>6373.385176480568</v>
      </c>
      <c r="V6" s="101"/>
      <c r="W6" s="101"/>
      <c r="X6" s="147">
        <v>1</v>
      </c>
      <c r="Y6" s="126">
        <v>1126.614823519431</v>
      </c>
      <c r="Z6" s="101"/>
      <c r="AA6" s="101"/>
      <c r="AB6" s="101"/>
      <c r="AC6" s="101"/>
      <c r="AD6" s="101"/>
      <c r="AE6" s="101"/>
      <c r="AF6" s="101"/>
      <c r="AG6" s="101"/>
    </row>
    <row r="7" spans="1:33" ht="12.75">
      <c r="A7" s="33"/>
      <c r="B7" s="32"/>
      <c r="C7" s="74"/>
      <c r="D7" s="32"/>
      <c r="E7" s="34"/>
      <c r="F7" s="82"/>
      <c r="G7" s="35"/>
      <c r="H7" s="36"/>
      <c r="I7" s="37"/>
      <c r="J7" s="103"/>
      <c r="K7" s="101"/>
      <c r="L7" s="133"/>
      <c r="M7" s="118"/>
      <c r="N7" s="105"/>
      <c r="O7" s="105"/>
      <c r="P7" s="139"/>
      <c r="Q7" s="122"/>
      <c r="R7" s="101"/>
      <c r="S7" s="101"/>
      <c r="T7" s="145"/>
      <c r="U7" s="124"/>
      <c r="V7" s="101"/>
      <c r="W7" s="101"/>
      <c r="X7" s="147"/>
      <c r="Y7" s="126"/>
      <c r="Z7" s="101"/>
      <c r="AA7" s="101"/>
      <c r="AB7" s="101"/>
      <c r="AC7" s="101"/>
      <c r="AD7" s="101"/>
      <c r="AE7" s="101"/>
      <c r="AF7" s="101"/>
      <c r="AG7" s="101"/>
    </row>
    <row r="8" spans="1:33" ht="12.75">
      <c r="A8" s="39"/>
      <c r="B8" s="38" t="s">
        <v>5</v>
      </c>
      <c r="C8" s="75"/>
      <c r="D8" s="38"/>
      <c r="E8" s="40"/>
      <c r="F8" s="83"/>
      <c r="G8" s="41"/>
      <c r="H8" s="42"/>
      <c r="I8" s="109">
        <f>SUM(I6:I7)</f>
        <v>15000</v>
      </c>
      <c r="J8" s="110"/>
      <c r="K8" s="111"/>
      <c r="L8" s="134"/>
      <c r="M8" s="119"/>
      <c r="N8" s="112"/>
      <c r="O8" s="112"/>
      <c r="P8" s="140"/>
      <c r="Q8" s="119"/>
      <c r="R8" s="111"/>
      <c r="S8" s="111"/>
      <c r="T8" s="134"/>
      <c r="U8" s="119"/>
      <c r="V8" s="111"/>
      <c r="W8" s="111"/>
      <c r="X8" s="134"/>
      <c r="Y8" s="119"/>
      <c r="Z8" s="111"/>
      <c r="AA8" s="111"/>
      <c r="AB8" s="111"/>
      <c r="AC8" s="111"/>
      <c r="AD8" s="111"/>
      <c r="AE8" s="111"/>
      <c r="AF8" s="111"/>
      <c r="AG8" s="111"/>
    </row>
    <row r="9" spans="1:33" ht="25.5">
      <c r="A9" s="26">
        <v>6566</v>
      </c>
      <c r="B9" s="80" t="s">
        <v>145</v>
      </c>
      <c r="C9" s="73" t="s">
        <v>128</v>
      </c>
      <c r="D9" s="25" t="s">
        <v>120</v>
      </c>
      <c r="E9" s="27" t="s">
        <v>59</v>
      </c>
      <c r="F9" s="81" t="s">
        <v>21</v>
      </c>
      <c r="G9" s="28" t="s">
        <v>18</v>
      </c>
      <c r="H9" s="29">
        <v>49000</v>
      </c>
      <c r="I9" s="30">
        <v>10000</v>
      </c>
      <c r="J9" s="103"/>
      <c r="K9" s="101"/>
      <c r="L9" s="133" t="s">
        <v>236</v>
      </c>
      <c r="M9" s="118">
        <v>826.1842039142505</v>
      </c>
      <c r="N9" s="105"/>
      <c r="O9" s="105"/>
      <c r="P9" s="139" t="s">
        <v>236</v>
      </c>
      <c r="Q9" s="122">
        <v>4673.81579608575</v>
      </c>
      <c r="R9" s="101"/>
      <c r="S9" s="101"/>
      <c r="T9" s="145" t="s">
        <v>237</v>
      </c>
      <c r="U9" s="124">
        <v>4673.81579608575</v>
      </c>
      <c r="V9" s="101"/>
      <c r="W9" s="101"/>
      <c r="X9" s="147" t="s">
        <v>237</v>
      </c>
      <c r="Y9" s="126">
        <v>826.1842039142495</v>
      </c>
      <c r="Z9" s="101"/>
      <c r="AA9" s="101"/>
      <c r="AB9" s="101"/>
      <c r="AC9" s="101"/>
      <c r="AD9" s="101"/>
      <c r="AE9" s="101"/>
      <c r="AF9" s="101"/>
      <c r="AG9" s="101"/>
    </row>
    <row r="10" spans="1:33" ht="25.5">
      <c r="A10" s="26">
        <v>3826</v>
      </c>
      <c r="B10" s="80" t="s">
        <v>146</v>
      </c>
      <c r="C10" s="73" t="s">
        <v>128</v>
      </c>
      <c r="D10" s="25" t="s">
        <v>120</v>
      </c>
      <c r="E10" s="27" t="s">
        <v>60</v>
      </c>
      <c r="F10" s="81" t="s">
        <v>22</v>
      </c>
      <c r="G10" s="28" t="s">
        <v>17</v>
      </c>
      <c r="H10" s="29">
        <v>10000</v>
      </c>
      <c r="I10" s="30">
        <v>10000</v>
      </c>
      <c r="J10" s="103"/>
      <c r="K10" s="101"/>
      <c r="L10" s="133" t="s">
        <v>238</v>
      </c>
      <c r="M10" s="118">
        <v>10000</v>
      </c>
      <c r="N10" s="105"/>
      <c r="O10" s="105"/>
      <c r="P10" s="139" t="s">
        <v>239</v>
      </c>
      <c r="Q10" s="122"/>
      <c r="R10" s="101"/>
      <c r="S10" s="101"/>
      <c r="T10" s="145"/>
      <c r="U10" s="124">
        <v>0</v>
      </c>
      <c r="V10" s="101"/>
      <c r="W10" s="101"/>
      <c r="X10" s="147"/>
      <c r="Y10" s="126"/>
      <c r="Z10" s="101"/>
      <c r="AA10" s="101"/>
      <c r="AB10" s="101"/>
      <c r="AC10" s="101"/>
      <c r="AD10" s="101"/>
      <c r="AE10" s="101"/>
      <c r="AF10" s="101"/>
      <c r="AG10" s="101"/>
    </row>
    <row r="11" spans="1:33" ht="25.5">
      <c r="A11" s="26">
        <v>3975</v>
      </c>
      <c r="B11" s="80" t="s">
        <v>147</v>
      </c>
      <c r="C11" s="73" t="s">
        <v>128</v>
      </c>
      <c r="D11" s="25" t="s">
        <v>120</v>
      </c>
      <c r="E11" s="27" t="s">
        <v>61</v>
      </c>
      <c r="F11" s="81" t="s">
        <v>23</v>
      </c>
      <c r="G11" s="28" t="s">
        <v>18</v>
      </c>
      <c r="H11" s="29">
        <v>17000</v>
      </c>
      <c r="I11" s="30">
        <v>17000</v>
      </c>
      <c r="J11" s="103"/>
      <c r="K11" s="101"/>
      <c r="L11" s="133" t="s">
        <v>238</v>
      </c>
      <c r="M11" s="118">
        <v>17000</v>
      </c>
      <c r="N11" s="105"/>
      <c r="O11" s="105"/>
      <c r="P11" s="139" t="s">
        <v>239</v>
      </c>
      <c r="Q11" s="122"/>
      <c r="R11" s="101"/>
      <c r="S11" s="101"/>
      <c r="T11" s="145"/>
      <c r="U11" s="124">
        <v>0</v>
      </c>
      <c r="V11" s="101"/>
      <c r="W11" s="101"/>
      <c r="X11" s="147"/>
      <c r="Y11" s="126"/>
      <c r="Z11" s="101"/>
      <c r="AA11" s="101"/>
      <c r="AB11" s="101"/>
      <c r="AC11" s="101"/>
      <c r="AD11" s="101"/>
      <c r="AE11" s="101"/>
      <c r="AF11" s="101"/>
      <c r="AG11" s="101"/>
    </row>
    <row r="12" spans="1:33" ht="12.75">
      <c r="A12" s="26"/>
      <c r="B12" s="25"/>
      <c r="C12" s="73"/>
      <c r="D12" s="25"/>
      <c r="E12" s="31"/>
      <c r="F12" s="81"/>
      <c r="G12" s="28"/>
      <c r="H12" s="29"/>
      <c r="I12" s="30"/>
      <c r="J12" s="103"/>
      <c r="K12" s="101"/>
      <c r="L12" s="133"/>
      <c r="M12" s="118"/>
      <c r="N12" s="105"/>
      <c r="O12" s="105"/>
      <c r="P12" s="139"/>
      <c r="Q12" s="122"/>
      <c r="R12" s="101"/>
      <c r="S12" s="101"/>
      <c r="T12" s="145"/>
      <c r="U12" s="124"/>
      <c r="V12" s="101"/>
      <c r="W12" s="101"/>
      <c r="X12" s="147"/>
      <c r="Y12" s="126"/>
      <c r="Z12" s="101"/>
      <c r="AA12" s="101"/>
      <c r="AB12" s="101"/>
      <c r="AC12" s="101"/>
      <c r="AD12" s="101"/>
      <c r="AE12" s="101"/>
      <c r="AF12" s="101"/>
      <c r="AG12" s="101"/>
    </row>
    <row r="13" spans="1:33" ht="12.75">
      <c r="A13" s="39"/>
      <c r="B13" s="38" t="s">
        <v>5</v>
      </c>
      <c r="C13" s="75"/>
      <c r="D13" s="38"/>
      <c r="E13" s="40"/>
      <c r="F13" s="83"/>
      <c r="G13" s="41"/>
      <c r="H13" s="42"/>
      <c r="I13" s="43">
        <f>SUM(I9:I12)</f>
        <v>37000</v>
      </c>
      <c r="J13" s="110"/>
      <c r="K13" s="111"/>
      <c r="L13" s="134"/>
      <c r="M13" s="119"/>
      <c r="N13" s="106"/>
      <c r="O13" s="106"/>
      <c r="P13" s="140"/>
      <c r="Q13" s="119"/>
      <c r="R13" s="111"/>
      <c r="S13" s="111"/>
      <c r="T13" s="134"/>
      <c r="U13" s="119"/>
      <c r="V13" s="111"/>
      <c r="W13" s="111"/>
      <c r="X13" s="134"/>
      <c r="Y13" s="119"/>
      <c r="Z13" s="111"/>
      <c r="AA13" s="111"/>
      <c r="AB13" s="111"/>
      <c r="AC13" s="111"/>
      <c r="AD13" s="111"/>
      <c r="AE13" s="111"/>
      <c r="AF13" s="111"/>
      <c r="AG13" s="111"/>
    </row>
    <row r="14" spans="1:33" ht="12.75">
      <c r="A14" s="166" t="s">
        <v>312</v>
      </c>
      <c r="B14" s="180"/>
      <c r="C14" s="180"/>
      <c r="D14" s="180"/>
      <c r="E14" s="180"/>
      <c r="F14" s="180"/>
      <c r="G14" s="180"/>
      <c r="H14" s="180"/>
      <c r="I14" s="181"/>
      <c r="J14" s="116"/>
      <c r="K14" s="114"/>
      <c r="L14" s="135"/>
      <c r="M14" s="120"/>
      <c r="N14" s="107"/>
      <c r="O14" s="107"/>
      <c r="P14" s="141"/>
      <c r="Q14" s="120"/>
      <c r="R14" s="114"/>
      <c r="S14" s="114"/>
      <c r="T14" s="135"/>
      <c r="U14" s="120"/>
      <c r="V14" s="114"/>
      <c r="W14" s="114"/>
      <c r="X14" s="135"/>
      <c r="Y14" s="120"/>
      <c r="Z14" s="114"/>
      <c r="AA14" s="114"/>
      <c r="AB14" s="114"/>
      <c r="AC14" s="114"/>
      <c r="AD14" s="114"/>
      <c r="AE14" s="114"/>
      <c r="AF14" s="114"/>
      <c r="AG14" s="114"/>
    </row>
    <row r="15" spans="1:33" ht="51">
      <c r="A15" s="26">
        <v>3452</v>
      </c>
      <c r="B15" s="80" t="s">
        <v>148</v>
      </c>
      <c r="C15" s="73" t="s">
        <v>13</v>
      </c>
      <c r="D15" s="25" t="s">
        <v>121</v>
      </c>
      <c r="E15" s="27" t="s">
        <v>62</v>
      </c>
      <c r="F15" s="81" t="s">
        <v>24</v>
      </c>
      <c r="G15" s="28" t="s">
        <v>18</v>
      </c>
      <c r="H15" s="29">
        <v>83000</v>
      </c>
      <c r="I15" s="30">
        <v>15000</v>
      </c>
      <c r="J15" s="103"/>
      <c r="K15" s="101" t="s">
        <v>240</v>
      </c>
      <c r="L15" s="133" t="s">
        <v>241</v>
      </c>
      <c r="M15" s="118">
        <v>1126.6148235194325</v>
      </c>
      <c r="N15" s="105"/>
      <c r="O15" s="105"/>
      <c r="P15" s="139" t="s">
        <v>242</v>
      </c>
      <c r="Q15" s="122">
        <v>6373.3851764805695</v>
      </c>
      <c r="R15" s="101"/>
      <c r="S15" s="101"/>
      <c r="T15" s="145" t="s">
        <v>243</v>
      </c>
      <c r="U15" s="124">
        <v>6373.385176480568</v>
      </c>
      <c r="V15" s="101"/>
      <c r="W15" s="101"/>
      <c r="X15" s="147" t="s">
        <v>244</v>
      </c>
      <c r="Y15" s="126">
        <v>1126.614823519431</v>
      </c>
      <c r="Z15" s="101"/>
      <c r="AA15" s="101"/>
      <c r="AB15" s="101"/>
      <c r="AC15" s="101"/>
      <c r="AD15" s="101"/>
      <c r="AE15" s="101"/>
      <c r="AF15" s="101"/>
      <c r="AG15" s="101"/>
    </row>
    <row r="16" spans="1:33" ht="63.75">
      <c r="A16" s="26">
        <v>3456</v>
      </c>
      <c r="B16" s="80" t="s">
        <v>149</v>
      </c>
      <c r="C16" s="73" t="s">
        <v>13</v>
      </c>
      <c r="D16" s="25" t="s">
        <v>121</v>
      </c>
      <c r="E16" s="27" t="s">
        <v>63</v>
      </c>
      <c r="F16" s="81" t="s">
        <v>25</v>
      </c>
      <c r="G16" s="28" t="s">
        <v>18</v>
      </c>
      <c r="H16" s="29">
        <v>464493.743</v>
      </c>
      <c r="I16" s="30">
        <v>173994</v>
      </c>
      <c r="J16" s="103"/>
      <c r="K16" s="101"/>
      <c r="L16" s="133" t="s">
        <v>245</v>
      </c>
      <c r="M16" s="118">
        <v>13932.019338260907</v>
      </c>
      <c r="N16" s="105"/>
      <c r="O16" s="105"/>
      <c r="P16" s="139" t="s">
        <v>246</v>
      </c>
      <c r="Q16" s="122">
        <v>78814.98066173912</v>
      </c>
      <c r="R16" s="101"/>
      <c r="S16" s="101"/>
      <c r="T16" s="145" t="s">
        <v>247</v>
      </c>
      <c r="U16" s="124">
        <v>78814.9806617391</v>
      </c>
      <c r="V16" s="101"/>
      <c r="W16" s="101"/>
      <c r="X16" s="147" t="s">
        <v>248</v>
      </c>
      <c r="Y16" s="126">
        <v>13932.019338260889</v>
      </c>
      <c r="Z16" s="101"/>
      <c r="AA16" s="101"/>
      <c r="AB16" s="101"/>
      <c r="AC16" s="101"/>
      <c r="AD16" s="101"/>
      <c r="AE16" s="101"/>
      <c r="AF16" s="101"/>
      <c r="AG16" s="101"/>
    </row>
    <row r="17" spans="1:33" ht="25.5">
      <c r="A17" s="26">
        <v>3457</v>
      </c>
      <c r="B17" s="80" t="s">
        <v>150</v>
      </c>
      <c r="C17" s="73" t="s">
        <v>129</v>
      </c>
      <c r="D17" s="25" t="s">
        <v>121</v>
      </c>
      <c r="E17" s="27" t="s">
        <v>64</v>
      </c>
      <c r="F17" s="81" t="s">
        <v>26</v>
      </c>
      <c r="G17" s="28" t="s">
        <v>18</v>
      </c>
      <c r="H17" s="29">
        <v>100000</v>
      </c>
      <c r="I17" s="30">
        <v>62000</v>
      </c>
      <c r="J17" s="103"/>
      <c r="K17" s="101" t="s">
        <v>249</v>
      </c>
      <c r="L17" s="133" t="s">
        <v>250</v>
      </c>
      <c r="M17" s="118">
        <v>4656.674603880321</v>
      </c>
      <c r="N17" s="105"/>
      <c r="O17" s="105"/>
      <c r="P17" s="139" t="s">
        <v>250</v>
      </c>
      <c r="Q17" s="122">
        <v>26343.325396119686</v>
      </c>
      <c r="R17" s="101"/>
      <c r="S17" s="101"/>
      <c r="T17" s="145" t="s">
        <v>250</v>
      </c>
      <c r="U17" s="124">
        <v>26343.325396119682</v>
      </c>
      <c r="V17" s="101"/>
      <c r="W17" s="101"/>
      <c r="X17" s="147" t="s">
        <v>251</v>
      </c>
      <c r="Y17" s="126">
        <v>4656.674603880316</v>
      </c>
      <c r="Z17" s="101"/>
      <c r="AA17" s="101"/>
      <c r="AB17" s="101"/>
      <c r="AC17" s="101"/>
      <c r="AD17" s="101"/>
      <c r="AE17" s="101"/>
      <c r="AF17" s="101"/>
      <c r="AG17" s="101"/>
    </row>
    <row r="18" spans="1:33" ht="25.5">
      <c r="A18" s="26">
        <v>6571</v>
      </c>
      <c r="B18" s="80" t="s">
        <v>151</v>
      </c>
      <c r="C18" s="73" t="s">
        <v>129</v>
      </c>
      <c r="D18" s="25" t="s">
        <v>122</v>
      </c>
      <c r="E18" s="27" t="s">
        <v>65</v>
      </c>
      <c r="F18" s="81" t="s">
        <v>27</v>
      </c>
      <c r="G18" s="28" t="s">
        <v>18</v>
      </c>
      <c r="H18" s="29">
        <v>55000</v>
      </c>
      <c r="I18" s="30">
        <v>25000</v>
      </c>
      <c r="J18" s="103"/>
      <c r="K18" s="101"/>
      <c r="L18" s="133"/>
      <c r="M18" s="118">
        <v>1877.6913725323875</v>
      </c>
      <c r="N18" s="105"/>
      <c r="O18" s="105"/>
      <c r="P18" s="139"/>
      <c r="Q18" s="122">
        <v>10622.308627467613</v>
      </c>
      <c r="R18" s="101"/>
      <c r="S18" s="101"/>
      <c r="T18" s="145"/>
      <c r="U18" s="124">
        <v>10622.308627467613</v>
      </c>
      <c r="V18" s="101"/>
      <c r="W18" s="101"/>
      <c r="X18" s="147"/>
      <c r="Y18" s="126">
        <v>1877.691372532385</v>
      </c>
      <c r="Z18" s="101"/>
      <c r="AA18" s="101"/>
      <c r="AB18" s="101"/>
      <c r="AC18" s="101"/>
      <c r="AD18" s="101"/>
      <c r="AE18" s="101"/>
      <c r="AF18" s="101"/>
      <c r="AG18" s="101"/>
    </row>
    <row r="19" spans="1:33" ht="25.5">
      <c r="A19" s="26">
        <v>22115</v>
      </c>
      <c r="B19" s="80" t="s">
        <v>152</v>
      </c>
      <c r="C19" s="73" t="s">
        <v>129</v>
      </c>
      <c r="D19" s="25" t="s">
        <v>121</v>
      </c>
      <c r="E19" s="27" t="s">
        <v>66</v>
      </c>
      <c r="F19" s="81" t="s">
        <v>29</v>
      </c>
      <c r="G19" s="28" t="s">
        <v>18</v>
      </c>
      <c r="H19" s="29">
        <v>91000</v>
      </c>
      <c r="I19" s="30">
        <v>11000</v>
      </c>
      <c r="J19" s="103"/>
      <c r="K19" s="101"/>
      <c r="L19" s="133"/>
      <c r="M19" s="118">
        <v>2403.4449568414557</v>
      </c>
      <c r="N19" s="105"/>
      <c r="O19" s="105"/>
      <c r="P19" s="139"/>
      <c r="Q19" s="122">
        <v>13596.555043158547</v>
      </c>
      <c r="R19" s="101"/>
      <c r="S19" s="101"/>
      <c r="T19" s="145"/>
      <c r="U19" s="124">
        <v>13596.555043158543</v>
      </c>
      <c r="V19" s="101"/>
      <c r="W19" s="101"/>
      <c r="X19" s="147"/>
      <c r="Y19" s="126">
        <v>2403.4449568414525</v>
      </c>
      <c r="Z19" s="101"/>
      <c r="AA19" s="101"/>
      <c r="AB19" s="101"/>
      <c r="AC19" s="101"/>
      <c r="AD19" s="101"/>
      <c r="AE19" s="101"/>
      <c r="AF19" s="101"/>
      <c r="AG19" s="101"/>
    </row>
    <row r="20" spans="1:33" ht="25.5">
      <c r="A20" s="26">
        <v>22183</v>
      </c>
      <c r="B20" s="80" t="s">
        <v>333</v>
      </c>
      <c r="C20" s="73" t="s">
        <v>334</v>
      </c>
      <c r="D20" s="25" t="s">
        <v>121</v>
      </c>
      <c r="E20" s="27" t="s">
        <v>335</v>
      </c>
      <c r="F20" s="81" t="s">
        <v>336</v>
      </c>
      <c r="G20" s="28" t="s">
        <v>17</v>
      </c>
      <c r="H20" s="29">
        <v>25000</v>
      </c>
      <c r="I20" s="30">
        <v>15000</v>
      </c>
      <c r="J20" s="103"/>
      <c r="K20" s="101"/>
      <c r="L20" s="133"/>
      <c r="M20" s="118"/>
      <c r="N20" s="105"/>
      <c r="O20" s="105"/>
      <c r="P20" s="139"/>
      <c r="Q20" s="122"/>
      <c r="R20" s="101"/>
      <c r="S20" s="101"/>
      <c r="T20" s="145"/>
      <c r="U20" s="124"/>
      <c r="V20" s="101"/>
      <c r="W20" s="101"/>
      <c r="X20" s="147"/>
      <c r="Y20" s="126"/>
      <c r="Z20" s="101"/>
      <c r="AA20" s="101"/>
      <c r="AB20" s="101"/>
      <c r="AC20" s="101"/>
      <c r="AD20" s="101"/>
      <c r="AE20" s="101"/>
      <c r="AF20" s="101"/>
      <c r="AG20" s="101"/>
    </row>
    <row r="21" spans="1:33" ht="25.5">
      <c r="A21" s="26">
        <v>22125</v>
      </c>
      <c r="B21" s="80" t="s">
        <v>153</v>
      </c>
      <c r="C21" s="73" t="s">
        <v>130</v>
      </c>
      <c r="D21" s="25" t="s">
        <v>121</v>
      </c>
      <c r="E21" s="27" t="s">
        <v>67</v>
      </c>
      <c r="F21" s="81" t="s">
        <v>30</v>
      </c>
      <c r="G21" s="28" t="s">
        <v>18</v>
      </c>
      <c r="H21" s="29">
        <v>14000</v>
      </c>
      <c r="I21" s="30">
        <v>14000</v>
      </c>
      <c r="J21" s="103"/>
      <c r="K21" s="101"/>
      <c r="L21" s="133"/>
      <c r="M21" s="118">
        <v>1051.507168618137</v>
      </c>
      <c r="N21" s="105"/>
      <c r="O21" s="105"/>
      <c r="P21" s="139"/>
      <c r="Q21" s="122">
        <v>5948.492831381864</v>
      </c>
      <c r="R21" s="101"/>
      <c r="S21" s="101"/>
      <c r="T21" s="145"/>
      <c r="U21" s="124">
        <v>5948.492831381863</v>
      </c>
      <c r="V21" s="101"/>
      <c r="W21" s="101"/>
      <c r="X21" s="147"/>
      <c r="Y21" s="126">
        <v>1051.5071686181357</v>
      </c>
      <c r="Z21" s="101"/>
      <c r="AA21" s="101"/>
      <c r="AB21" s="101"/>
      <c r="AC21" s="101"/>
      <c r="AD21" s="101"/>
      <c r="AE21" s="101"/>
      <c r="AF21" s="101"/>
      <c r="AG21" s="101"/>
    </row>
    <row r="22" spans="1:33" ht="25.5">
      <c r="A22" s="26">
        <v>4255</v>
      </c>
      <c r="B22" s="80" t="s">
        <v>154</v>
      </c>
      <c r="C22" s="73" t="s">
        <v>13</v>
      </c>
      <c r="D22" s="25" t="s">
        <v>13</v>
      </c>
      <c r="E22" s="27" t="s">
        <v>68</v>
      </c>
      <c r="F22" s="81" t="s">
        <v>31</v>
      </c>
      <c r="G22" s="28" t="s">
        <v>19</v>
      </c>
      <c r="H22" s="29">
        <v>219288</v>
      </c>
      <c r="I22" s="30">
        <v>20000</v>
      </c>
      <c r="J22" s="103"/>
      <c r="K22" s="101" t="s">
        <v>252</v>
      </c>
      <c r="L22" s="133"/>
      <c r="M22" s="118">
        <v>1502.15309802591</v>
      </c>
      <c r="N22" s="105"/>
      <c r="O22" s="105"/>
      <c r="P22" s="139"/>
      <c r="Q22" s="122">
        <v>8497.846901974091</v>
      </c>
      <c r="R22" s="101"/>
      <c r="S22" s="101"/>
      <c r="T22" s="145"/>
      <c r="U22" s="124">
        <v>8497.84690197409</v>
      </c>
      <c r="V22" s="101"/>
      <c r="W22" s="101"/>
      <c r="X22" s="147"/>
      <c r="Y22" s="126">
        <v>1502.153098025908</v>
      </c>
      <c r="Z22" s="101"/>
      <c r="AA22" s="101"/>
      <c r="AB22" s="101"/>
      <c r="AC22" s="101"/>
      <c r="AD22" s="101"/>
      <c r="AE22" s="101"/>
      <c r="AF22" s="101"/>
      <c r="AG22" s="101"/>
    </row>
    <row r="23" spans="1:33" ht="38.25">
      <c r="A23" s="26">
        <v>2565</v>
      </c>
      <c r="B23" s="80" t="s">
        <v>155</v>
      </c>
      <c r="C23" s="73" t="s">
        <v>131</v>
      </c>
      <c r="D23" s="25" t="s">
        <v>122</v>
      </c>
      <c r="E23" s="27" t="s">
        <v>69</v>
      </c>
      <c r="F23" s="81" t="s">
        <v>27</v>
      </c>
      <c r="G23" s="28" t="s">
        <v>18</v>
      </c>
      <c r="H23" s="29">
        <v>49498</v>
      </c>
      <c r="I23" s="30">
        <v>18498</v>
      </c>
      <c r="J23" s="103"/>
      <c r="K23" s="101" t="s">
        <v>253</v>
      </c>
      <c r="L23" s="133"/>
      <c r="M23" s="118">
        <v>1389.3414003641642</v>
      </c>
      <c r="N23" s="105"/>
      <c r="O23" s="105"/>
      <c r="P23" s="139"/>
      <c r="Q23" s="122">
        <v>7859.658599635837</v>
      </c>
      <c r="R23" s="101"/>
      <c r="S23" s="101"/>
      <c r="T23" s="145"/>
      <c r="U23" s="124">
        <v>7859.658599635835</v>
      </c>
      <c r="V23" s="101"/>
      <c r="W23" s="101"/>
      <c r="X23" s="147"/>
      <c r="Y23" s="126">
        <v>1389.3414003641624</v>
      </c>
      <c r="Z23" s="101"/>
      <c r="AA23" s="101"/>
      <c r="AB23" s="101"/>
      <c r="AC23" s="101"/>
      <c r="AD23" s="101"/>
      <c r="AE23" s="101"/>
      <c r="AF23" s="101"/>
      <c r="AG23" s="101"/>
    </row>
    <row r="24" spans="1:33" ht="25.5">
      <c r="A24" s="26">
        <v>2274</v>
      </c>
      <c r="B24" s="80" t="s">
        <v>156</v>
      </c>
      <c r="C24" s="73" t="s">
        <v>132</v>
      </c>
      <c r="D24" s="25" t="s">
        <v>123</v>
      </c>
      <c r="E24" s="27" t="s">
        <v>70</v>
      </c>
      <c r="F24" s="81" t="s">
        <v>32</v>
      </c>
      <c r="G24" s="28" t="s">
        <v>18</v>
      </c>
      <c r="H24" s="29">
        <v>64074.2</v>
      </c>
      <c r="I24" s="30">
        <v>25000</v>
      </c>
      <c r="J24" s="103"/>
      <c r="K24" s="101"/>
      <c r="L24" s="133"/>
      <c r="M24" s="118">
        <v>1877.6913725323875</v>
      </c>
      <c r="N24" s="105"/>
      <c r="O24" s="105"/>
      <c r="P24" s="139"/>
      <c r="Q24" s="122">
        <v>10622.308627467613</v>
      </c>
      <c r="R24" s="101"/>
      <c r="S24" s="101"/>
      <c r="T24" s="145"/>
      <c r="U24" s="124">
        <v>10622.308627467613</v>
      </c>
      <c r="V24" s="101"/>
      <c r="W24" s="101"/>
      <c r="X24" s="147"/>
      <c r="Y24" s="126">
        <v>1877.691372532385</v>
      </c>
      <c r="Z24" s="101"/>
      <c r="AA24" s="101"/>
      <c r="AB24" s="101"/>
      <c r="AC24" s="101"/>
      <c r="AD24" s="101"/>
      <c r="AE24" s="101"/>
      <c r="AF24" s="101"/>
      <c r="AG24" s="101"/>
    </row>
    <row r="25" spans="1:33" ht="25.5">
      <c r="A25" s="26">
        <v>2891</v>
      </c>
      <c r="B25" s="80" t="s">
        <v>157</v>
      </c>
      <c r="C25" s="73" t="s">
        <v>132</v>
      </c>
      <c r="D25" s="25" t="s">
        <v>121</v>
      </c>
      <c r="E25" s="27" t="s">
        <v>71</v>
      </c>
      <c r="F25" s="81" t="s">
        <v>33</v>
      </c>
      <c r="G25" s="28" t="s">
        <v>18</v>
      </c>
      <c r="H25" s="29">
        <v>40000</v>
      </c>
      <c r="I25" s="30">
        <v>10000</v>
      </c>
      <c r="J25" s="103"/>
      <c r="K25" s="101"/>
      <c r="L25" s="133"/>
      <c r="M25" s="118">
        <v>751.076549012955</v>
      </c>
      <c r="N25" s="105"/>
      <c r="O25" s="105"/>
      <c r="P25" s="139"/>
      <c r="Q25" s="122">
        <v>4248.923450987046</v>
      </c>
      <c r="R25" s="101"/>
      <c r="S25" s="101"/>
      <c r="T25" s="145"/>
      <c r="U25" s="124">
        <v>4248.923450987045</v>
      </c>
      <c r="V25" s="101"/>
      <c r="W25" s="101"/>
      <c r="X25" s="147"/>
      <c r="Y25" s="126">
        <v>751.076549012954</v>
      </c>
      <c r="Z25" s="101"/>
      <c r="AA25" s="101"/>
      <c r="AB25" s="101"/>
      <c r="AC25" s="101"/>
      <c r="AD25" s="101"/>
      <c r="AE25" s="101"/>
      <c r="AF25" s="101"/>
      <c r="AG25" s="101"/>
    </row>
    <row r="26" spans="1:33" ht="25.5">
      <c r="A26" s="26">
        <v>3184</v>
      </c>
      <c r="B26" s="80" t="s">
        <v>158</v>
      </c>
      <c r="C26" s="73" t="s">
        <v>13</v>
      </c>
      <c r="D26" s="25" t="s">
        <v>124</v>
      </c>
      <c r="E26" s="27" t="s">
        <v>72</v>
      </c>
      <c r="F26" s="81" t="s">
        <v>34</v>
      </c>
      <c r="G26" s="28" t="s">
        <v>18</v>
      </c>
      <c r="H26" s="29">
        <v>29126.857</v>
      </c>
      <c r="I26" s="30">
        <v>5000</v>
      </c>
      <c r="J26" s="103"/>
      <c r="K26" s="101"/>
      <c r="L26" s="133"/>
      <c r="M26" s="118">
        <v>375.5382745064775</v>
      </c>
      <c r="N26" s="105"/>
      <c r="O26" s="105"/>
      <c r="P26" s="139"/>
      <c r="Q26" s="122">
        <v>2124.461725493523</v>
      </c>
      <c r="R26" s="101"/>
      <c r="S26" s="101"/>
      <c r="T26" s="145"/>
      <c r="U26" s="124">
        <v>2124.4617254935224</v>
      </c>
      <c r="V26" s="101"/>
      <c r="W26" s="101"/>
      <c r="X26" s="147"/>
      <c r="Y26" s="126">
        <v>375.538274506477</v>
      </c>
      <c r="Z26" s="101"/>
      <c r="AA26" s="101"/>
      <c r="AB26" s="101"/>
      <c r="AC26" s="101"/>
      <c r="AD26" s="101"/>
      <c r="AE26" s="101"/>
      <c r="AF26" s="101"/>
      <c r="AG26" s="101"/>
    </row>
    <row r="27" spans="1:33" ht="38.25">
      <c r="A27" s="26">
        <v>3185</v>
      </c>
      <c r="B27" s="80" t="s">
        <v>159</v>
      </c>
      <c r="C27" s="73" t="s">
        <v>13</v>
      </c>
      <c r="D27" s="25" t="s">
        <v>122</v>
      </c>
      <c r="E27" s="27" t="s">
        <v>73</v>
      </c>
      <c r="F27" s="81" t="s">
        <v>35</v>
      </c>
      <c r="G27" s="28" t="s">
        <v>18</v>
      </c>
      <c r="H27" s="29">
        <v>122000</v>
      </c>
      <c r="I27" s="30">
        <v>37000</v>
      </c>
      <c r="J27" s="103"/>
      <c r="K27" s="101" t="s">
        <v>254</v>
      </c>
      <c r="L27" s="133" t="s">
        <v>255</v>
      </c>
      <c r="M27" s="118">
        <v>3755.382745064775</v>
      </c>
      <c r="N27" s="105"/>
      <c r="O27" s="105"/>
      <c r="P27" s="139" t="s">
        <v>256</v>
      </c>
      <c r="Q27" s="122">
        <v>21244.617254935227</v>
      </c>
      <c r="R27" s="101"/>
      <c r="S27" s="101"/>
      <c r="T27" s="145" t="s">
        <v>257</v>
      </c>
      <c r="U27" s="124">
        <v>21244.617254935227</v>
      </c>
      <c r="V27" s="101"/>
      <c r="W27" s="101"/>
      <c r="X27" s="147" t="s">
        <v>258</v>
      </c>
      <c r="Y27" s="126">
        <v>3755.38274506477</v>
      </c>
      <c r="Z27" s="101"/>
      <c r="AA27" s="101"/>
      <c r="AB27" s="101"/>
      <c r="AC27" s="101"/>
      <c r="AD27" s="101"/>
      <c r="AE27" s="101"/>
      <c r="AF27" s="101"/>
      <c r="AG27" s="101"/>
    </row>
    <row r="28" spans="1:33" ht="25.5">
      <c r="A28" s="26">
        <v>3186</v>
      </c>
      <c r="B28" s="80" t="s">
        <v>337</v>
      </c>
      <c r="C28" s="73" t="s">
        <v>132</v>
      </c>
      <c r="D28" s="25" t="s">
        <v>122</v>
      </c>
      <c r="E28" s="27" t="s">
        <v>338</v>
      </c>
      <c r="F28" s="81" t="s">
        <v>36</v>
      </c>
      <c r="G28" s="28" t="s">
        <v>18</v>
      </c>
      <c r="H28" s="29">
        <v>111000</v>
      </c>
      <c r="I28" s="30">
        <v>21000</v>
      </c>
      <c r="J28" s="103"/>
      <c r="K28" s="101"/>
      <c r="L28" s="133"/>
      <c r="M28" s="118"/>
      <c r="N28" s="105"/>
      <c r="O28" s="105"/>
      <c r="P28" s="139"/>
      <c r="Q28" s="122"/>
      <c r="R28" s="101"/>
      <c r="S28" s="101"/>
      <c r="T28" s="145"/>
      <c r="U28" s="124"/>
      <c r="V28" s="101"/>
      <c r="W28" s="101"/>
      <c r="X28" s="147"/>
      <c r="Y28" s="126"/>
      <c r="Z28" s="101"/>
      <c r="AA28" s="101"/>
      <c r="AB28" s="101"/>
      <c r="AC28" s="101"/>
      <c r="AD28" s="101"/>
      <c r="AE28" s="101"/>
      <c r="AF28" s="101"/>
      <c r="AG28" s="101"/>
    </row>
    <row r="29" spans="1:33" ht="25.5">
      <c r="A29" s="26">
        <v>3224</v>
      </c>
      <c r="B29" s="80" t="s">
        <v>169</v>
      </c>
      <c r="C29" s="73" t="s">
        <v>13</v>
      </c>
      <c r="D29" s="25" t="s">
        <v>121</v>
      </c>
      <c r="E29" s="27" t="s">
        <v>83</v>
      </c>
      <c r="F29" s="81" t="s">
        <v>36</v>
      </c>
      <c r="G29" s="28" t="s">
        <v>18</v>
      </c>
      <c r="H29" s="29">
        <v>25000</v>
      </c>
      <c r="I29" s="90">
        <v>13000</v>
      </c>
      <c r="J29" s="103"/>
      <c r="K29" s="101"/>
      <c r="L29" s="133"/>
      <c r="M29" s="118">
        <v>1126.6148235194325</v>
      </c>
      <c r="N29" s="105"/>
      <c r="O29" s="105"/>
      <c r="P29" s="139"/>
      <c r="Q29" s="122">
        <v>6373.3851764805695</v>
      </c>
      <c r="R29" s="101"/>
      <c r="S29" s="101"/>
      <c r="T29" s="145"/>
      <c r="U29" s="124">
        <v>6373.385176480568</v>
      </c>
      <c r="V29" s="101"/>
      <c r="W29" s="101"/>
      <c r="X29" s="147"/>
      <c r="Y29" s="126">
        <v>1126.614823519431</v>
      </c>
      <c r="Z29" s="101"/>
      <c r="AA29" s="101"/>
      <c r="AB29" s="101"/>
      <c r="AC29" s="101"/>
      <c r="AD29" s="101"/>
      <c r="AE29" s="101"/>
      <c r="AF29" s="101"/>
      <c r="AG29" s="101"/>
    </row>
    <row r="30" spans="1:33" ht="63.75">
      <c r="A30" s="26">
        <v>3225</v>
      </c>
      <c r="B30" s="80" t="s">
        <v>170</v>
      </c>
      <c r="C30" s="73" t="s">
        <v>132</v>
      </c>
      <c r="D30" s="25" t="s">
        <v>121</v>
      </c>
      <c r="E30" s="27" t="s">
        <v>84</v>
      </c>
      <c r="F30" s="81" t="s">
        <v>38</v>
      </c>
      <c r="G30" s="28" t="s">
        <v>18</v>
      </c>
      <c r="H30" s="29">
        <v>95000</v>
      </c>
      <c r="I30" s="30">
        <v>15000</v>
      </c>
      <c r="J30" s="103"/>
      <c r="K30" s="101" t="s">
        <v>259</v>
      </c>
      <c r="L30" s="133" t="s">
        <v>241</v>
      </c>
      <c r="M30" s="118">
        <v>1126.6148235194325</v>
      </c>
      <c r="N30" s="105"/>
      <c r="O30" s="105"/>
      <c r="P30" s="139"/>
      <c r="Q30" s="122">
        <v>6373.3851764805695</v>
      </c>
      <c r="R30" s="101"/>
      <c r="S30" s="101"/>
      <c r="T30" s="145"/>
      <c r="U30" s="124">
        <v>6373.385176480568</v>
      </c>
      <c r="V30" s="101"/>
      <c r="W30" s="101"/>
      <c r="X30" s="147"/>
      <c r="Y30" s="126">
        <v>1126.614823519431</v>
      </c>
      <c r="Z30" s="101"/>
      <c r="AA30" s="101"/>
      <c r="AB30" s="101"/>
      <c r="AC30" s="101"/>
      <c r="AD30" s="101"/>
      <c r="AE30" s="101"/>
      <c r="AF30" s="101"/>
      <c r="AG30" s="101"/>
    </row>
    <row r="31" spans="1:33" ht="25.5">
      <c r="A31" s="26">
        <v>3140</v>
      </c>
      <c r="B31" s="80" t="s">
        <v>171</v>
      </c>
      <c r="C31" s="73" t="s">
        <v>13</v>
      </c>
      <c r="D31" s="25" t="s">
        <v>121</v>
      </c>
      <c r="E31" s="27" t="s">
        <v>85</v>
      </c>
      <c r="F31" s="81" t="s">
        <v>39</v>
      </c>
      <c r="G31" s="28" t="s">
        <v>18</v>
      </c>
      <c r="H31" s="29">
        <v>15000</v>
      </c>
      <c r="I31" s="30">
        <v>5000</v>
      </c>
      <c r="J31" s="103"/>
      <c r="K31" s="101"/>
      <c r="L31" s="133"/>
      <c r="M31" s="118">
        <v>3004.30619605182</v>
      </c>
      <c r="N31" s="105"/>
      <c r="O31" s="105"/>
      <c r="P31" s="139"/>
      <c r="Q31" s="122">
        <v>16995.693803948183</v>
      </c>
      <c r="R31" s="101"/>
      <c r="S31" s="101"/>
      <c r="T31" s="145"/>
      <c r="U31" s="124">
        <v>16995.69380394818</v>
      </c>
      <c r="V31" s="101"/>
      <c r="W31" s="101"/>
      <c r="X31" s="147"/>
      <c r="Y31" s="126">
        <v>3004.306196051816</v>
      </c>
      <c r="Z31" s="101"/>
      <c r="AA31" s="101"/>
      <c r="AB31" s="101"/>
      <c r="AC31" s="101"/>
      <c r="AD31" s="101"/>
      <c r="AE31" s="101"/>
      <c r="AF31" s="101"/>
      <c r="AG31" s="101"/>
    </row>
    <row r="32" spans="1:33" ht="63.75">
      <c r="A32" s="26">
        <v>3197</v>
      </c>
      <c r="B32" s="80" t="s">
        <v>160</v>
      </c>
      <c r="C32" s="73" t="s">
        <v>13</v>
      </c>
      <c r="D32" s="25" t="s">
        <v>121</v>
      </c>
      <c r="E32" s="27" t="s">
        <v>74</v>
      </c>
      <c r="F32" s="81" t="s">
        <v>29</v>
      </c>
      <c r="G32" s="28" t="s">
        <v>18</v>
      </c>
      <c r="H32" s="29">
        <v>85000</v>
      </c>
      <c r="I32" s="30">
        <v>25000</v>
      </c>
      <c r="J32" s="103"/>
      <c r="K32" s="101" t="s">
        <v>259</v>
      </c>
      <c r="L32" s="133" t="s">
        <v>241</v>
      </c>
      <c r="M32" s="118">
        <v>2816.5370587985813</v>
      </c>
      <c r="N32" s="105"/>
      <c r="O32" s="105"/>
      <c r="P32" s="139" t="s">
        <v>260</v>
      </c>
      <c r="Q32" s="122">
        <v>15933.462941201422</v>
      </c>
      <c r="R32" s="101"/>
      <c r="S32" s="101"/>
      <c r="T32" s="145" t="s">
        <v>245</v>
      </c>
      <c r="U32" s="124">
        <v>15933.46294120142</v>
      </c>
      <c r="V32" s="101"/>
      <c r="W32" s="101"/>
      <c r="X32" s="147" t="s">
        <v>261</v>
      </c>
      <c r="Y32" s="126">
        <v>2816.5370587985776</v>
      </c>
      <c r="Z32" s="101"/>
      <c r="AA32" s="101"/>
      <c r="AB32" s="101"/>
      <c r="AC32" s="101"/>
      <c r="AD32" s="101"/>
      <c r="AE32" s="101"/>
      <c r="AF32" s="101"/>
      <c r="AG32" s="101"/>
    </row>
    <row r="33" spans="1:33" ht="25.5">
      <c r="A33" s="26">
        <v>3198</v>
      </c>
      <c r="B33" s="80" t="s">
        <v>161</v>
      </c>
      <c r="C33" s="73" t="s">
        <v>132</v>
      </c>
      <c r="D33" s="25" t="s">
        <v>121</v>
      </c>
      <c r="E33" s="27" t="s">
        <v>75</v>
      </c>
      <c r="F33" s="81" t="s">
        <v>36</v>
      </c>
      <c r="G33" s="28" t="s">
        <v>18</v>
      </c>
      <c r="H33" s="29">
        <v>30000</v>
      </c>
      <c r="I33" s="30">
        <v>20000</v>
      </c>
      <c r="J33" s="103"/>
      <c r="K33" s="101"/>
      <c r="L33" s="133"/>
      <c r="M33" s="118">
        <v>1502.15309802591</v>
      </c>
      <c r="N33" s="105"/>
      <c r="O33" s="105"/>
      <c r="P33" s="139"/>
      <c r="Q33" s="122">
        <v>8497.846901974091</v>
      </c>
      <c r="R33" s="101"/>
      <c r="S33" s="101"/>
      <c r="T33" s="145"/>
      <c r="U33" s="124">
        <v>8497.84690197409</v>
      </c>
      <c r="V33" s="101"/>
      <c r="W33" s="101"/>
      <c r="X33" s="147"/>
      <c r="Y33" s="126">
        <v>1502.153098025908</v>
      </c>
      <c r="Z33" s="101"/>
      <c r="AA33" s="101"/>
      <c r="AB33" s="101"/>
      <c r="AC33" s="101"/>
      <c r="AD33" s="101"/>
      <c r="AE33" s="101"/>
      <c r="AF33" s="101"/>
      <c r="AG33" s="101"/>
    </row>
    <row r="34" spans="1:33" ht="25.5">
      <c r="A34" s="26">
        <v>3199</v>
      </c>
      <c r="B34" s="80" t="s">
        <v>162</v>
      </c>
      <c r="C34" s="73" t="s">
        <v>132</v>
      </c>
      <c r="D34" s="25" t="s">
        <v>122</v>
      </c>
      <c r="E34" s="27" t="s">
        <v>76</v>
      </c>
      <c r="F34" s="81" t="s">
        <v>36</v>
      </c>
      <c r="G34" s="28" t="s">
        <v>18</v>
      </c>
      <c r="H34" s="29">
        <v>20000</v>
      </c>
      <c r="I34" s="30">
        <v>8005.981</v>
      </c>
      <c r="J34" s="103"/>
      <c r="K34" s="101"/>
      <c r="L34" s="133"/>
      <c r="M34" s="118">
        <v>751.076549012955</v>
      </c>
      <c r="N34" s="105"/>
      <c r="O34" s="105"/>
      <c r="P34" s="139"/>
      <c r="Q34" s="122">
        <v>4248.923450987046</v>
      </c>
      <c r="R34" s="101"/>
      <c r="S34" s="101"/>
      <c r="T34" s="145"/>
      <c r="U34" s="124">
        <v>4248.923450987045</v>
      </c>
      <c r="V34" s="101"/>
      <c r="W34" s="101"/>
      <c r="X34" s="147"/>
      <c r="Y34" s="126">
        <v>751.076549012954</v>
      </c>
      <c r="Z34" s="101"/>
      <c r="AA34" s="101"/>
      <c r="AB34" s="101"/>
      <c r="AC34" s="101"/>
      <c r="AD34" s="101"/>
      <c r="AE34" s="101"/>
      <c r="AF34" s="101"/>
      <c r="AG34" s="101"/>
    </row>
    <row r="35" spans="1:33" ht="38.25">
      <c r="A35" s="26">
        <v>3202</v>
      </c>
      <c r="B35" s="80" t="s">
        <v>163</v>
      </c>
      <c r="C35" s="73" t="s">
        <v>132</v>
      </c>
      <c r="D35" s="25" t="s">
        <v>121</v>
      </c>
      <c r="E35" s="27" t="s">
        <v>77</v>
      </c>
      <c r="F35" s="81" t="s">
        <v>36</v>
      </c>
      <c r="G35" s="28" t="s">
        <v>18</v>
      </c>
      <c r="H35" s="29">
        <v>75000</v>
      </c>
      <c r="I35" s="30">
        <v>25000</v>
      </c>
      <c r="J35" s="103"/>
      <c r="K35" s="101" t="s">
        <v>262</v>
      </c>
      <c r="L35" s="133" t="s">
        <v>241</v>
      </c>
      <c r="M35" s="118">
        <v>3004.30619605182</v>
      </c>
      <c r="N35" s="105"/>
      <c r="O35" s="105"/>
      <c r="P35" s="139" t="s">
        <v>263</v>
      </c>
      <c r="Q35" s="122">
        <v>16995.693803948183</v>
      </c>
      <c r="R35" s="101"/>
      <c r="S35" s="101"/>
      <c r="T35" s="145" t="s">
        <v>264</v>
      </c>
      <c r="U35" s="124">
        <v>16995.69380394818</v>
      </c>
      <c r="V35" s="101"/>
      <c r="W35" s="101"/>
      <c r="X35" s="147" t="s">
        <v>265</v>
      </c>
      <c r="Y35" s="126">
        <v>3004.306196051816</v>
      </c>
      <c r="Z35" s="101"/>
      <c r="AA35" s="101"/>
      <c r="AB35" s="101"/>
      <c r="AC35" s="101"/>
      <c r="AD35" s="101"/>
      <c r="AE35" s="101"/>
      <c r="AF35" s="101"/>
      <c r="AG35" s="101"/>
    </row>
    <row r="36" spans="1:33" ht="25.5">
      <c r="A36" s="26">
        <v>3203</v>
      </c>
      <c r="B36" s="80" t="s">
        <v>164</v>
      </c>
      <c r="C36" s="73" t="s">
        <v>13</v>
      </c>
      <c r="D36" s="25" t="s">
        <v>121</v>
      </c>
      <c r="E36" s="27" t="s">
        <v>78</v>
      </c>
      <c r="F36" s="81" t="s">
        <v>37</v>
      </c>
      <c r="G36" s="28" t="s">
        <v>18</v>
      </c>
      <c r="H36" s="29">
        <v>60000</v>
      </c>
      <c r="I36" s="30">
        <v>30000</v>
      </c>
      <c r="J36" s="103"/>
      <c r="K36" s="101"/>
      <c r="L36" s="133"/>
      <c r="M36" s="118">
        <v>2253.229647038865</v>
      </c>
      <c r="N36" s="105">
        <v>569143.274152686</v>
      </c>
      <c r="O36" s="105"/>
      <c r="P36" s="139"/>
      <c r="Q36" s="122">
        <v>12746.770352961139</v>
      </c>
      <c r="R36" s="101">
        <v>449999.999999991</v>
      </c>
      <c r="S36" s="101"/>
      <c r="T36" s="145"/>
      <c r="U36" s="124">
        <v>12746.770352961135</v>
      </c>
      <c r="V36" s="101">
        <v>2253229.647038865</v>
      </c>
      <c r="W36" s="101"/>
      <c r="X36" s="147"/>
      <c r="Y36" s="126">
        <v>2253.229647038862</v>
      </c>
      <c r="Z36" s="101">
        <v>12746770.352961138</v>
      </c>
      <c r="AA36" s="101"/>
      <c r="AB36" s="101"/>
      <c r="AC36" s="101"/>
      <c r="AD36" s="101"/>
      <c r="AE36" s="101"/>
      <c r="AF36" s="101"/>
      <c r="AG36" s="101"/>
    </row>
    <row r="37" spans="1:33" ht="25.5">
      <c r="A37" s="26">
        <v>3204</v>
      </c>
      <c r="B37" s="80" t="s">
        <v>165</v>
      </c>
      <c r="C37" s="73" t="s">
        <v>13</v>
      </c>
      <c r="D37" s="25" t="s">
        <v>122</v>
      </c>
      <c r="E37" s="27" t="s">
        <v>79</v>
      </c>
      <c r="F37" s="81" t="s">
        <v>29</v>
      </c>
      <c r="G37" s="28" t="s">
        <v>18</v>
      </c>
      <c r="H37" s="29">
        <v>110000</v>
      </c>
      <c r="I37" s="30">
        <v>15000</v>
      </c>
      <c r="J37" s="103"/>
      <c r="K37" s="101"/>
      <c r="L37" s="133"/>
      <c r="M37" s="118">
        <v>1126.6148235194325</v>
      </c>
      <c r="N37" s="105"/>
      <c r="O37" s="105"/>
      <c r="P37" s="139"/>
      <c r="Q37" s="122">
        <v>6373.3851764805695</v>
      </c>
      <c r="R37" s="101"/>
      <c r="S37" s="101"/>
      <c r="T37" s="145"/>
      <c r="U37" s="124">
        <v>6373.385176480568</v>
      </c>
      <c r="V37" s="101"/>
      <c r="W37" s="101"/>
      <c r="X37" s="147"/>
      <c r="Y37" s="126">
        <v>1126.614823519431</v>
      </c>
      <c r="Z37" s="101"/>
      <c r="AA37" s="101"/>
      <c r="AB37" s="101"/>
      <c r="AC37" s="101"/>
      <c r="AD37" s="101"/>
      <c r="AE37" s="101"/>
      <c r="AF37" s="101"/>
      <c r="AG37" s="101"/>
    </row>
    <row r="38" spans="1:33" ht="25.5">
      <c r="A38" s="26">
        <v>3207</v>
      </c>
      <c r="B38" s="80" t="s">
        <v>166</v>
      </c>
      <c r="C38" s="73" t="s">
        <v>13</v>
      </c>
      <c r="D38" s="25" t="s">
        <v>121</v>
      </c>
      <c r="E38" s="27" t="s">
        <v>80</v>
      </c>
      <c r="F38" s="81" t="s">
        <v>38</v>
      </c>
      <c r="G38" s="28" t="s">
        <v>18</v>
      </c>
      <c r="H38" s="29">
        <v>110000</v>
      </c>
      <c r="I38" s="30">
        <v>30000</v>
      </c>
      <c r="J38" s="103"/>
      <c r="K38" s="101"/>
      <c r="L38" s="133"/>
      <c r="M38" s="118">
        <v>3304.736815657002</v>
      </c>
      <c r="N38" s="105">
        <v>834743.4687572728</v>
      </c>
      <c r="O38" s="105"/>
      <c r="P38" s="139"/>
      <c r="Q38" s="122">
        <v>18695.263184343</v>
      </c>
      <c r="R38" s="101">
        <v>659999.9999999868</v>
      </c>
      <c r="S38" s="101"/>
      <c r="T38" s="145"/>
      <c r="U38" s="124">
        <v>18695.263184343</v>
      </c>
      <c r="V38" s="101">
        <v>3304736.815657002</v>
      </c>
      <c r="W38" s="101"/>
      <c r="X38" s="147"/>
      <c r="Y38" s="126">
        <v>3304.736815656998</v>
      </c>
      <c r="Z38" s="101">
        <v>18695263.184343003</v>
      </c>
      <c r="AA38" s="101"/>
      <c r="AB38" s="101"/>
      <c r="AC38" s="101"/>
      <c r="AD38" s="101"/>
      <c r="AE38" s="101"/>
      <c r="AF38" s="101"/>
      <c r="AG38" s="101"/>
    </row>
    <row r="39" spans="1:33" ht="25.5">
      <c r="A39" s="26">
        <v>3208</v>
      </c>
      <c r="B39" s="80" t="s">
        <v>167</v>
      </c>
      <c r="C39" s="73" t="s">
        <v>13</v>
      </c>
      <c r="D39" s="25" t="s">
        <v>121</v>
      </c>
      <c r="E39" s="27" t="s">
        <v>81</v>
      </c>
      <c r="F39" s="81" t="s">
        <v>38</v>
      </c>
      <c r="G39" s="28" t="s">
        <v>18</v>
      </c>
      <c r="H39" s="29">
        <v>84000</v>
      </c>
      <c r="I39" s="30">
        <v>34000</v>
      </c>
      <c r="J39" s="103"/>
      <c r="K39" s="101"/>
      <c r="L39" s="133"/>
      <c r="M39" s="118">
        <v>2553.660266644047</v>
      </c>
      <c r="N39" s="105">
        <v>645029.0440397108</v>
      </c>
      <c r="O39" s="105"/>
      <c r="P39" s="139"/>
      <c r="Q39" s="122">
        <v>14446.339733355957</v>
      </c>
      <c r="R39" s="101">
        <v>509999.9999999898</v>
      </c>
      <c r="S39" s="101"/>
      <c r="T39" s="145"/>
      <c r="U39" s="124">
        <v>14446.339733355955</v>
      </c>
      <c r="V39" s="101">
        <v>2553660.266644047</v>
      </c>
      <c r="W39" s="101"/>
      <c r="X39" s="147"/>
      <c r="Y39" s="126">
        <v>2553.660266644044</v>
      </c>
      <c r="Z39" s="101">
        <v>14446339.733355956</v>
      </c>
      <c r="AA39" s="101"/>
      <c r="AB39" s="101"/>
      <c r="AC39" s="101"/>
      <c r="AD39" s="101"/>
      <c r="AE39" s="101"/>
      <c r="AF39" s="101"/>
      <c r="AG39" s="101"/>
    </row>
    <row r="40" spans="1:33" ht="38.25">
      <c r="A40" s="26">
        <v>3211</v>
      </c>
      <c r="B40" s="80" t="s">
        <v>168</v>
      </c>
      <c r="C40" s="73" t="s">
        <v>13</v>
      </c>
      <c r="D40" s="25" t="s">
        <v>121</v>
      </c>
      <c r="E40" s="27" t="s">
        <v>82</v>
      </c>
      <c r="F40" s="81" t="s">
        <v>37</v>
      </c>
      <c r="G40" s="28" t="s">
        <v>18</v>
      </c>
      <c r="H40" s="29">
        <v>60000</v>
      </c>
      <c r="I40" s="30">
        <v>30000</v>
      </c>
      <c r="J40" s="103"/>
      <c r="K40" s="101" t="s">
        <v>266</v>
      </c>
      <c r="L40" s="133" t="s">
        <v>241</v>
      </c>
      <c r="M40" s="118">
        <v>2253.229647038865</v>
      </c>
      <c r="N40" s="105"/>
      <c r="O40" s="105"/>
      <c r="P40" s="139" t="s">
        <v>263</v>
      </c>
      <c r="Q40" s="122">
        <v>12746.770352961139</v>
      </c>
      <c r="R40" s="101"/>
      <c r="S40" s="101"/>
      <c r="T40" s="145" t="s">
        <v>264</v>
      </c>
      <c r="U40" s="124">
        <v>12746.770352961135</v>
      </c>
      <c r="V40" s="101"/>
      <c r="W40" s="101"/>
      <c r="X40" s="147" t="s">
        <v>265</v>
      </c>
      <c r="Y40" s="126">
        <v>2253.229647038862</v>
      </c>
      <c r="Z40" s="101"/>
      <c r="AA40" s="101"/>
      <c r="AB40" s="101"/>
      <c r="AC40" s="101"/>
      <c r="AD40" s="101"/>
      <c r="AE40" s="101"/>
      <c r="AF40" s="101"/>
      <c r="AG40" s="101"/>
    </row>
    <row r="41" spans="1:33" ht="25.5">
      <c r="A41" s="26">
        <v>2683</v>
      </c>
      <c r="B41" s="80" t="s">
        <v>172</v>
      </c>
      <c r="C41" s="73" t="s">
        <v>13</v>
      </c>
      <c r="D41" s="25" t="s">
        <v>121</v>
      </c>
      <c r="E41" s="27" t="s">
        <v>86</v>
      </c>
      <c r="F41" s="81" t="s">
        <v>23</v>
      </c>
      <c r="G41" s="28" t="s">
        <v>18</v>
      </c>
      <c r="H41" s="29">
        <v>65804</v>
      </c>
      <c r="I41" s="30">
        <v>65804</v>
      </c>
      <c r="J41" s="103"/>
      <c r="K41" s="101"/>
      <c r="L41" s="133"/>
      <c r="M41" s="118">
        <v>4942.38412312485</v>
      </c>
      <c r="N41" s="105"/>
      <c r="O41" s="105"/>
      <c r="P41" s="139"/>
      <c r="Q41" s="122">
        <v>27959.615876875156</v>
      </c>
      <c r="R41" s="101"/>
      <c r="S41" s="101"/>
      <c r="T41" s="145"/>
      <c r="U41" s="124">
        <v>27959.615876875152</v>
      </c>
      <c r="V41" s="101"/>
      <c r="W41" s="101"/>
      <c r="X41" s="147"/>
      <c r="Y41" s="126">
        <v>4942.384123124843</v>
      </c>
      <c r="Z41" s="101"/>
      <c r="AA41" s="101"/>
      <c r="AB41" s="101"/>
      <c r="AC41" s="101"/>
      <c r="AD41" s="101"/>
      <c r="AE41" s="101"/>
      <c r="AF41" s="101"/>
      <c r="AG41" s="101"/>
    </row>
    <row r="42" spans="1:33" ht="25.5">
      <c r="A42" s="26">
        <v>2752</v>
      </c>
      <c r="B42" s="80" t="s">
        <v>339</v>
      </c>
      <c r="C42" s="73" t="s">
        <v>340</v>
      </c>
      <c r="D42" s="25" t="s">
        <v>125</v>
      </c>
      <c r="E42" s="27" t="s">
        <v>341</v>
      </c>
      <c r="F42" s="81" t="s">
        <v>42</v>
      </c>
      <c r="G42" s="28" t="s">
        <v>17</v>
      </c>
      <c r="H42" s="29">
        <v>30000</v>
      </c>
      <c r="I42" s="30">
        <v>10000</v>
      </c>
      <c r="J42" s="103"/>
      <c r="K42" s="101"/>
      <c r="L42" s="133"/>
      <c r="M42" s="118"/>
      <c r="N42" s="105"/>
      <c r="O42" s="105"/>
      <c r="P42" s="139"/>
      <c r="Q42" s="122"/>
      <c r="R42" s="101"/>
      <c r="S42" s="101"/>
      <c r="T42" s="145"/>
      <c r="U42" s="124"/>
      <c r="V42" s="101"/>
      <c r="W42" s="101"/>
      <c r="X42" s="147"/>
      <c r="Y42" s="126"/>
      <c r="Z42" s="101"/>
      <c r="AA42" s="101"/>
      <c r="AB42" s="101"/>
      <c r="AC42" s="101"/>
      <c r="AD42" s="101"/>
      <c r="AE42" s="101"/>
      <c r="AF42" s="101"/>
      <c r="AG42" s="101"/>
    </row>
    <row r="43" spans="1:33" ht="25.5">
      <c r="A43" s="26">
        <v>2755</v>
      </c>
      <c r="B43" s="80" t="s">
        <v>174</v>
      </c>
      <c r="C43" s="73">
        <v>0</v>
      </c>
      <c r="D43" s="25" t="s">
        <v>122</v>
      </c>
      <c r="E43" s="27" t="s">
        <v>88</v>
      </c>
      <c r="F43" s="81" t="s">
        <v>31</v>
      </c>
      <c r="G43" s="28" t="s">
        <v>17</v>
      </c>
      <c r="H43" s="29">
        <v>250000</v>
      </c>
      <c r="I43" s="30">
        <v>120000</v>
      </c>
      <c r="J43" s="103"/>
      <c r="K43" s="101"/>
      <c r="L43" s="133"/>
      <c r="M43" s="118">
        <v>9012.91858815546</v>
      </c>
      <c r="N43" s="105"/>
      <c r="O43" s="105"/>
      <c r="P43" s="139"/>
      <c r="Q43" s="122">
        <v>50987.081411844556</v>
      </c>
      <c r="R43" s="101"/>
      <c r="S43" s="101"/>
      <c r="T43" s="145"/>
      <c r="U43" s="124">
        <v>50987.08141184454</v>
      </c>
      <c r="V43" s="101"/>
      <c r="W43" s="101"/>
      <c r="X43" s="147"/>
      <c r="Y43" s="126">
        <v>9012.918588155448</v>
      </c>
      <c r="Z43" s="101"/>
      <c r="AA43" s="101"/>
      <c r="AB43" s="101"/>
      <c r="AC43" s="101"/>
      <c r="AD43" s="101"/>
      <c r="AE43" s="101"/>
      <c r="AF43" s="101"/>
      <c r="AG43" s="101"/>
    </row>
    <row r="44" spans="1:33" ht="38.25">
      <c r="A44" s="26">
        <v>2733</v>
      </c>
      <c r="B44" s="25" t="s">
        <v>175</v>
      </c>
      <c r="C44" s="73" t="s">
        <v>13</v>
      </c>
      <c r="D44" s="25" t="s">
        <v>121</v>
      </c>
      <c r="E44" s="27" t="s">
        <v>89</v>
      </c>
      <c r="F44" s="81" t="s">
        <v>41</v>
      </c>
      <c r="G44" s="28" t="s">
        <v>18</v>
      </c>
      <c r="H44" s="29">
        <v>125000</v>
      </c>
      <c r="I44" s="30">
        <v>30000</v>
      </c>
      <c r="J44" s="103"/>
      <c r="K44" s="101" t="s">
        <v>266</v>
      </c>
      <c r="L44" s="133" t="s">
        <v>241</v>
      </c>
      <c r="M44" s="118">
        <v>3004.30619605182</v>
      </c>
      <c r="N44" s="105"/>
      <c r="O44" s="105"/>
      <c r="P44" s="139" t="s">
        <v>263</v>
      </c>
      <c r="Q44" s="122">
        <v>16995.693803948183</v>
      </c>
      <c r="R44" s="101"/>
      <c r="S44" s="101"/>
      <c r="T44" s="145" t="s">
        <v>264</v>
      </c>
      <c r="U44" s="124">
        <v>16995.69380394818</v>
      </c>
      <c r="V44" s="101"/>
      <c r="W44" s="101"/>
      <c r="X44" s="147" t="s">
        <v>265</v>
      </c>
      <c r="Y44" s="126">
        <v>3004.306196051816</v>
      </c>
      <c r="Z44" s="101"/>
      <c r="AA44" s="101"/>
      <c r="AB44" s="101"/>
      <c r="AC44" s="101"/>
      <c r="AD44" s="101"/>
      <c r="AE44" s="101"/>
      <c r="AF44" s="101"/>
      <c r="AG44" s="101"/>
    </row>
    <row r="45" spans="1:33" ht="38.25">
      <c r="A45" s="26">
        <v>2771</v>
      </c>
      <c r="B45" s="80" t="s">
        <v>173</v>
      </c>
      <c r="C45" s="73" t="s">
        <v>133</v>
      </c>
      <c r="D45" s="25" t="s">
        <v>125</v>
      </c>
      <c r="E45" s="27" t="s">
        <v>87</v>
      </c>
      <c r="F45" s="81" t="s">
        <v>40</v>
      </c>
      <c r="G45" s="28" t="s">
        <v>17</v>
      </c>
      <c r="H45" s="29">
        <v>20000</v>
      </c>
      <c r="I45" s="30">
        <v>20000</v>
      </c>
      <c r="J45" s="103"/>
      <c r="K45" s="101" t="s">
        <v>267</v>
      </c>
      <c r="L45" s="133" t="s">
        <v>268</v>
      </c>
      <c r="M45" s="118">
        <v>1502.15309802591</v>
      </c>
      <c r="N45" s="105"/>
      <c r="O45" s="105"/>
      <c r="P45" s="139" t="s">
        <v>255</v>
      </c>
      <c r="Q45" s="122">
        <v>8497.846901974091</v>
      </c>
      <c r="R45" s="101"/>
      <c r="S45" s="101"/>
      <c r="T45" s="145" t="s">
        <v>269</v>
      </c>
      <c r="U45" s="124">
        <v>8497.84690197409</v>
      </c>
      <c r="V45" s="101"/>
      <c r="W45" s="101"/>
      <c r="X45" s="147" t="s">
        <v>270</v>
      </c>
      <c r="Y45" s="126">
        <v>1502.153098025908</v>
      </c>
      <c r="Z45" s="101"/>
      <c r="AA45" s="101"/>
      <c r="AB45" s="101"/>
      <c r="AC45" s="101"/>
      <c r="AD45" s="101"/>
      <c r="AE45" s="101"/>
      <c r="AF45" s="101"/>
      <c r="AG45" s="101"/>
    </row>
    <row r="46" spans="1:33" ht="25.5">
      <c r="A46" s="26">
        <v>2566</v>
      </c>
      <c r="B46" s="80" t="s">
        <v>342</v>
      </c>
      <c r="C46" s="73">
        <v>0</v>
      </c>
      <c r="D46" s="25" t="s">
        <v>125</v>
      </c>
      <c r="E46" s="27">
        <v>0</v>
      </c>
      <c r="F46" s="81">
        <v>0</v>
      </c>
      <c r="G46" s="28" t="s">
        <v>17</v>
      </c>
      <c r="H46" s="29">
        <v>272000</v>
      </c>
      <c r="I46" s="30">
        <v>100000</v>
      </c>
      <c r="J46" s="103"/>
      <c r="K46" s="101"/>
      <c r="L46" s="133"/>
      <c r="M46" s="118"/>
      <c r="N46" s="105"/>
      <c r="O46" s="105"/>
      <c r="P46" s="139"/>
      <c r="Q46" s="122"/>
      <c r="R46" s="101"/>
      <c r="S46" s="101"/>
      <c r="T46" s="145"/>
      <c r="U46" s="124"/>
      <c r="V46" s="101"/>
      <c r="W46" s="101"/>
      <c r="X46" s="147"/>
      <c r="Y46" s="126"/>
      <c r="Z46" s="101"/>
      <c r="AA46" s="101"/>
      <c r="AB46" s="101"/>
      <c r="AC46" s="101"/>
      <c r="AD46" s="101"/>
      <c r="AE46" s="101"/>
      <c r="AF46" s="101"/>
      <c r="AG46" s="101"/>
    </row>
    <row r="47" spans="1:33" ht="12.75">
      <c r="A47" s="26">
        <v>0</v>
      </c>
      <c r="B47" s="80" t="s">
        <v>343</v>
      </c>
      <c r="C47" s="73">
        <v>0</v>
      </c>
      <c r="D47" s="25" t="s">
        <v>125</v>
      </c>
      <c r="E47" s="27">
        <v>0</v>
      </c>
      <c r="F47" s="81">
        <v>0</v>
      </c>
      <c r="G47" s="28" t="s">
        <v>17</v>
      </c>
      <c r="H47" s="29">
        <v>70000</v>
      </c>
      <c r="I47" s="30">
        <v>15000</v>
      </c>
      <c r="J47" s="103"/>
      <c r="K47" s="101"/>
      <c r="L47" s="133"/>
      <c r="M47" s="118"/>
      <c r="N47" s="105"/>
      <c r="O47" s="105"/>
      <c r="P47" s="139"/>
      <c r="Q47" s="122"/>
      <c r="R47" s="101"/>
      <c r="S47" s="101"/>
      <c r="T47" s="145"/>
      <c r="U47" s="124"/>
      <c r="V47" s="101"/>
      <c r="W47" s="101"/>
      <c r="X47" s="147"/>
      <c r="Y47" s="126"/>
      <c r="Z47" s="101"/>
      <c r="AA47" s="101"/>
      <c r="AB47" s="101"/>
      <c r="AC47" s="101"/>
      <c r="AD47" s="101"/>
      <c r="AE47" s="101"/>
      <c r="AF47" s="101"/>
      <c r="AG47" s="101"/>
    </row>
    <row r="48" spans="1:33" ht="12.75">
      <c r="A48" s="26">
        <v>3159</v>
      </c>
      <c r="B48" s="80" t="s">
        <v>344</v>
      </c>
      <c r="C48" s="73">
        <v>0</v>
      </c>
      <c r="D48" s="25" t="s">
        <v>125</v>
      </c>
      <c r="E48" s="27">
        <v>0</v>
      </c>
      <c r="F48" s="81">
        <v>0</v>
      </c>
      <c r="G48" s="28" t="s">
        <v>17</v>
      </c>
      <c r="H48" s="29">
        <v>8000</v>
      </c>
      <c r="I48" s="30">
        <v>8000</v>
      </c>
      <c r="J48" s="103"/>
      <c r="K48" s="101"/>
      <c r="L48" s="133"/>
      <c r="M48" s="118"/>
      <c r="N48" s="105"/>
      <c r="O48" s="105"/>
      <c r="P48" s="139"/>
      <c r="Q48" s="122"/>
      <c r="R48" s="101"/>
      <c r="S48" s="101"/>
      <c r="T48" s="145"/>
      <c r="U48" s="124"/>
      <c r="V48" s="101"/>
      <c r="W48" s="101"/>
      <c r="X48" s="147"/>
      <c r="Y48" s="126"/>
      <c r="Z48" s="101"/>
      <c r="AA48" s="101"/>
      <c r="AB48" s="101"/>
      <c r="AC48" s="101"/>
      <c r="AD48" s="101"/>
      <c r="AE48" s="101"/>
      <c r="AF48" s="101"/>
      <c r="AG48" s="101"/>
    </row>
    <row r="49" spans="1:33" ht="4.5" customHeight="1">
      <c r="A49" s="26"/>
      <c r="B49" s="25"/>
      <c r="C49" s="73"/>
      <c r="D49" s="25"/>
      <c r="E49" s="31"/>
      <c r="F49" s="81"/>
      <c r="G49" s="28"/>
      <c r="H49" s="29"/>
      <c r="I49" s="30"/>
      <c r="J49" s="103"/>
      <c r="K49" s="101"/>
      <c r="L49" s="133"/>
      <c r="M49" s="118"/>
      <c r="N49" s="105"/>
      <c r="O49" s="105"/>
      <c r="P49" s="139"/>
      <c r="Q49" s="122"/>
      <c r="R49" s="101"/>
      <c r="S49" s="101"/>
      <c r="T49" s="145"/>
      <c r="U49" s="124"/>
      <c r="V49" s="101"/>
      <c r="W49" s="101"/>
      <c r="X49" s="147"/>
      <c r="Y49" s="126"/>
      <c r="Z49" s="101"/>
      <c r="AA49" s="101"/>
      <c r="AB49" s="101"/>
      <c r="AC49" s="101"/>
      <c r="AD49" s="101"/>
      <c r="AE49" s="101"/>
      <c r="AF49" s="101"/>
      <c r="AG49" s="101"/>
    </row>
    <row r="50" spans="1:33" ht="12.75">
      <c r="A50" s="39"/>
      <c r="B50" s="38" t="s">
        <v>5</v>
      </c>
      <c r="C50" s="75"/>
      <c r="D50" s="38"/>
      <c r="E50" s="40"/>
      <c r="F50" s="83"/>
      <c r="G50" s="41"/>
      <c r="H50" s="42"/>
      <c r="I50" s="43">
        <f>SUM(I15:I49)</f>
        <v>1071301.9810000001</v>
      </c>
      <c r="J50" s="110"/>
      <c r="K50" s="111"/>
      <c r="L50" s="134"/>
      <c r="M50" s="119"/>
      <c r="N50" s="106"/>
      <c r="O50" s="106"/>
      <c r="P50" s="140"/>
      <c r="Q50" s="119"/>
      <c r="R50" s="111"/>
      <c r="S50" s="111"/>
      <c r="T50" s="134"/>
      <c r="U50" s="119"/>
      <c r="V50" s="111"/>
      <c r="W50" s="111"/>
      <c r="X50" s="134"/>
      <c r="Y50" s="119"/>
      <c r="Z50" s="111"/>
      <c r="AA50" s="111"/>
      <c r="AB50" s="111"/>
      <c r="AC50" s="111"/>
      <c r="AD50" s="111"/>
      <c r="AE50" s="111"/>
      <c r="AF50" s="111"/>
      <c r="AG50" s="111"/>
    </row>
    <row r="51" spans="1:33" ht="25.5">
      <c r="A51" s="149">
        <v>22292</v>
      </c>
      <c r="B51" s="150" t="s">
        <v>313</v>
      </c>
      <c r="C51" s="151"/>
      <c r="D51" s="150" t="s">
        <v>314</v>
      </c>
      <c r="E51" s="152" t="s">
        <v>315</v>
      </c>
      <c r="F51" s="153" t="s">
        <v>316</v>
      </c>
      <c r="G51" s="154" t="s">
        <v>17</v>
      </c>
      <c r="H51" s="155">
        <v>30000</v>
      </c>
      <c r="I51" s="156">
        <v>25000</v>
      </c>
      <c r="J51" s="103"/>
      <c r="K51" s="101"/>
      <c r="L51" s="133"/>
      <c r="M51" s="118">
        <v>2253.229647038865</v>
      </c>
      <c r="N51" s="107"/>
      <c r="O51" s="107"/>
      <c r="P51" s="165"/>
      <c r="Q51" s="122">
        <v>12746.770352961139</v>
      </c>
      <c r="R51" s="101"/>
      <c r="S51" s="101"/>
      <c r="T51" s="145"/>
      <c r="U51" s="124">
        <v>12746.770352961135</v>
      </c>
      <c r="V51" s="101"/>
      <c r="W51" s="101"/>
      <c r="X51" s="147"/>
      <c r="Y51" s="126">
        <v>2253.229647038862</v>
      </c>
      <c r="Z51" s="101"/>
      <c r="AA51" s="101"/>
      <c r="AB51" s="101"/>
      <c r="AC51" s="101"/>
      <c r="AD51" s="101"/>
      <c r="AE51" s="101"/>
      <c r="AF51" s="101"/>
      <c r="AG51" s="101"/>
    </row>
    <row r="52" spans="1:33" ht="12.75">
      <c r="A52" s="157"/>
      <c r="B52" s="158" t="s">
        <v>5</v>
      </c>
      <c r="C52" s="159"/>
      <c r="D52" s="158"/>
      <c r="E52" s="160"/>
      <c r="F52" s="161"/>
      <c r="G52" s="162"/>
      <c r="H52" s="163"/>
      <c r="I52" s="164">
        <f>SUM(I51)</f>
        <v>25000</v>
      </c>
      <c r="J52" s="110"/>
      <c r="K52" s="111"/>
      <c r="L52" s="134"/>
      <c r="M52" s="119"/>
      <c r="N52" s="112"/>
      <c r="O52" s="112"/>
      <c r="P52" s="140"/>
      <c r="Q52" s="119"/>
      <c r="R52" s="111"/>
      <c r="S52" s="111"/>
      <c r="T52" s="134"/>
      <c r="U52" s="119"/>
      <c r="V52" s="111"/>
      <c r="W52" s="111"/>
      <c r="X52" s="134"/>
      <c r="Y52" s="119"/>
      <c r="Z52" s="111"/>
      <c r="AA52" s="111"/>
      <c r="AB52" s="111"/>
      <c r="AC52" s="111"/>
      <c r="AD52" s="111"/>
      <c r="AE52" s="111"/>
      <c r="AF52" s="111"/>
      <c r="AG52" s="111"/>
    </row>
    <row r="53" spans="1:33" ht="12.75">
      <c r="A53" s="166" t="s">
        <v>206</v>
      </c>
      <c r="B53" s="167"/>
      <c r="C53" s="167"/>
      <c r="D53" s="167"/>
      <c r="E53" s="167"/>
      <c r="F53" s="167"/>
      <c r="G53" s="167"/>
      <c r="H53" s="167"/>
      <c r="I53" s="168"/>
      <c r="J53" s="116"/>
      <c r="K53" s="114"/>
      <c r="L53" s="135"/>
      <c r="M53" s="120"/>
      <c r="N53" s="107"/>
      <c r="O53" s="107"/>
      <c r="P53" s="141"/>
      <c r="Q53" s="120"/>
      <c r="R53" s="114"/>
      <c r="S53" s="114"/>
      <c r="T53" s="135"/>
      <c r="U53" s="120"/>
      <c r="V53" s="114"/>
      <c r="W53" s="114"/>
      <c r="X53" s="135"/>
      <c r="Y53" s="120"/>
      <c r="Z53" s="114"/>
      <c r="AA53" s="114"/>
      <c r="AB53" s="114"/>
      <c r="AC53" s="114"/>
      <c r="AD53" s="114"/>
      <c r="AE53" s="114"/>
      <c r="AF53" s="114"/>
      <c r="AG53" s="114"/>
    </row>
    <row r="54" spans="1:33" ht="51">
      <c r="A54" s="47">
        <v>4280</v>
      </c>
      <c r="B54" s="88" t="s">
        <v>176</v>
      </c>
      <c r="C54" s="76">
        <v>0</v>
      </c>
      <c r="D54" s="46" t="s">
        <v>126</v>
      </c>
      <c r="E54" s="79" t="s">
        <v>90</v>
      </c>
      <c r="F54" s="84" t="s">
        <v>31</v>
      </c>
      <c r="G54" s="45" t="s">
        <v>18</v>
      </c>
      <c r="H54" s="49">
        <v>355071.21499999997</v>
      </c>
      <c r="I54" s="48">
        <v>85824.223</v>
      </c>
      <c r="J54" s="103"/>
      <c r="K54" s="101"/>
      <c r="L54" s="133" t="s">
        <v>271</v>
      </c>
      <c r="M54" s="118">
        <v>4223.2174227978</v>
      </c>
      <c r="N54" s="105"/>
      <c r="O54" s="105"/>
      <c r="P54" s="139" t="s">
        <v>246</v>
      </c>
      <c r="Q54" s="122">
        <v>3339.13783499993</v>
      </c>
      <c r="R54" s="101"/>
      <c r="S54" s="101"/>
      <c r="T54" s="145" t="s">
        <v>272</v>
      </c>
      <c r="U54" s="124">
        <v>16719.6541452693</v>
      </c>
      <c r="V54" s="101"/>
      <c r="W54" s="101"/>
      <c r="X54" s="147" t="s">
        <v>273</v>
      </c>
      <c r="Y54" s="126">
        <v>61541.9903547308</v>
      </c>
      <c r="Z54" s="101"/>
      <c r="AA54" s="101"/>
      <c r="AB54" s="101"/>
      <c r="AC54" s="101"/>
      <c r="AD54" s="101"/>
      <c r="AE54" s="101"/>
      <c r="AF54" s="101"/>
      <c r="AG54" s="101"/>
    </row>
    <row r="55" spans="1:33" ht="4.5" customHeight="1">
      <c r="A55" s="53"/>
      <c r="B55" s="52"/>
      <c r="C55" s="77"/>
      <c r="D55" s="52"/>
      <c r="E55" s="50"/>
      <c r="F55" s="85"/>
      <c r="G55" s="51"/>
      <c r="H55" s="54"/>
      <c r="I55" s="55"/>
      <c r="J55" s="103"/>
      <c r="K55" s="101"/>
      <c r="L55" s="133"/>
      <c r="M55" s="118"/>
      <c r="N55" s="105"/>
      <c r="O55" s="105"/>
      <c r="P55" s="139"/>
      <c r="Q55" s="122"/>
      <c r="R55" s="101"/>
      <c r="S55" s="101"/>
      <c r="T55" s="145"/>
      <c r="U55" s="124"/>
      <c r="V55" s="101"/>
      <c r="W55" s="101"/>
      <c r="X55" s="147"/>
      <c r="Y55" s="126"/>
      <c r="Z55" s="101"/>
      <c r="AA55" s="101"/>
      <c r="AB55" s="101"/>
      <c r="AC55" s="101"/>
      <c r="AD55" s="101"/>
      <c r="AE55" s="101"/>
      <c r="AF55" s="101"/>
      <c r="AG55" s="101"/>
    </row>
    <row r="56" spans="1:33" ht="12.75">
      <c r="A56" s="39"/>
      <c r="B56" s="38" t="s">
        <v>5</v>
      </c>
      <c r="C56" s="75"/>
      <c r="D56" s="38"/>
      <c r="E56" s="40"/>
      <c r="F56" s="83"/>
      <c r="G56" s="41"/>
      <c r="H56" s="42"/>
      <c r="I56" s="43">
        <f>SUM(I54:I55)</f>
        <v>85824.223</v>
      </c>
      <c r="J56" s="110"/>
      <c r="K56" s="111"/>
      <c r="L56" s="134"/>
      <c r="M56" s="119"/>
      <c r="N56" s="106"/>
      <c r="O56" s="106"/>
      <c r="P56" s="140"/>
      <c r="Q56" s="119"/>
      <c r="R56" s="111"/>
      <c r="S56" s="111"/>
      <c r="T56" s="134"/>
      <c r="U56" s="119"/>
      <c r="V56" s="111"/>
      <c r="W56" s="111"/>
      <c r="X56" s="134"/>
      <c r="Y56" s="119"/>
      <c r="Z56" s="111"/>
      <c r="AA56" s="111"/>
      <c r="AB56" s="111"/>
      <c r="AC56" s="111"/>
      <c r="AD56" s="111"/>
      <c r="AE56" s="111"/>
      <c r="AF56" s="111"/>
      <c r="AG56" s="111"/>
    </row>
    <row r="57" spans="1:33" ht="12.75">
      <c r="A57" s="166" t="s">
        <v>207</v>
      </c>
      <c r="B57" s="167"/>
      <c r="C57" s="167"/>
      <c r="D57" s="167"/>
      <c r="E57" s="167"/>
      <c r="F57" s="167"/>
      <c r="G57" s="167"/>
      <c r="H57" s="167"/>
      <c r="I57" s="168"/>
      <c r="J57" s="116"/>
      <c r="K57" s="114"/>
      <c r="L57" s="135"/>
      <c r="M57" s="120"/>
      <c r="N57" s="107"/>
      <c r="O57" s="107"/>
      <c r="P57" s="141"/>
      <c r="Q57" s="120"/>
      <c r="R57" s="114"/>
      <c r="S57" s="114"/>
      <c r="T57" s="135"/>
      <c r="U57" s="120"/>
      <c r="V57" s="114"/>
      <c r="W57" s="114"/>
      <c r="X57" s="135"/>
      <c r="Y57" s="120"/>
      <c r="Z57" s="114"/>
      <c r="AA57" s="114"/>
      <c r="AB57" s="114"/>
      <c r="AC57" s="114"/>
      <c r="AD57" s="114"/>
      <c r="AE57" s="114"/>
      <c r="AF57" s="114"/>
      <c r="AG57" s="114"/>
    </row>
    <row r="58" spans="1:33" ht="25.5">
      <c r="A58" s="26">
        <v>2571</v>
      </c>
      <c r="B58" s="80" t="s">
        <v>179</v>
      </c>
      <c r="C58" s="73">
        <v>0</v>
      </c>
      <c r="D58" s="25" t="s">
        <v>121</v>
      </c>
      <c r="E58" s="27" t="s">
        <v>93</v>
      </c>
      <c r="F58" s="81" t="s">
        <v>43</v>
      </c>
      <c r="G58" s="56" t="s">
        <v>17</v>
      </c>
      <c r="H58" s="29">
        <v>18000</v>
      </c>
      <c r="I58" s="30">
        <v>18000</v>
      </c>
      <c r="J58" s="103"/>
      <c r="K58" s="101" t="s">
        <v>323</v>
      </c>
      <c r="L58" s="133" t="s">
        <v>324</v>
      </c>
      <c r="M58" s="118">
        <v>5000000</v>
      </c>
      <c r="N58" s="105"/>
      <c r="O58" s="105"/>
      <c r="P58" s="139" t="s">
        <v>325</v>
      </c>
      <c r="Q58" s="122">
        <v>7000000</v>
      </c>
      <c r="R58" s="101"/>
      <c r="S58" s="101"/>
      <c r="T58" s="145" t="s">
        <v>326</v>
      </c>
      <c r="U58" s="124">
        <v>6000000</v>
      </c>
      <c r="V58" s="101"/>
      <c r="W58" s="101"/>
      <c r="X58" s="147"/>
      <c r="Y58" s="126"/>
      <c r="Z58" s="101"/>
      <c r="AA58" s="101"/>
      <c r="AB58" s="101"/>
      <c r="AC58" s="101"/>
      <c r="AD58" s="101"/>
      <c r="AE58" s="101"/>
      <c r="AF58" s="101"/>
      <c r="AG58" s="101"/>
    </row>
    <row r="59" spans="1:33" ht="25.5">
      <c r="A59" s="26">
        <v>2246</v>
      </c>
      <c r="B59" s="80" t="s">
        <v>181</v>
      </c>
      <c r="C59" s="73" t="s">
        <v>138</v>
      </c>
      <c r="D59" s="25" t="s">
        <v>121</v>
      </c>
      <c r="E59" s="27" t="s">
        <v>96</v>
      </c>
      <c r="F59" s="81" t="s">
        <v>46</v>
      </c>
      <c r="G59" s="56" t="s">
        <v>18</v>
      </c>
      <c r="H59" s="29">
        <v>100000</v>
      </c>
      <c r="I59" s="30">
        <v>40000</v>
      </c>
      <c r="J59" s="103"/>
      <c r="K59" s="101"/>
      <c r="L59" s="133"/>
      <c r="M59" s="118"/>
      <c r="N59" s="105"/>
      <c r="O59" s="105"/>
      <c r="P59" s="139"/>
      <c r="Q59" s="122"/>
      <c r="R59" s="101"/>
      <c r="S59" s="101"/>
      <c r="T59" s="145"/>
      <c r="U59" s="124"/>
      <c r="V59" s="101"/>
      <c r="W59" s="101"/>
      <c r="X59" s="147"/>
      <c r="Y59" s="126"/>
      <c r="Z59" s="101"/>
      <c r="AA59" s="101"/>
      <c r="AB59" s="101"/>
      <c r="AC59" s="101"/>
      <c r="AD59" s="101"/>
      <c r="AE59" s="101"/>
      <c r="AF59" s="101"/>
      <c r="AG59" s="101"/>
    </row>
    <row r="60" spans="1:33" ht="25.5">
      <c r="A60" s="26">
        <v>2198</v>
      </c>
      <c r="B60" s="80" t="s">
        <v>137</v>
      </c>
      <c r="C60" s="73" t="s">
        <v>137</v>
      </c>
      <c r="D60" s="25" t="s">
        <v>121</v>
      </c>
      <c r="E60" s="27" t="s">
        <v>95</v>
      </c>
      <c r="F60" s="81" t="s">
        <v>45</v>
      </c>
      <c r="G60" s="56" t="s">
        <v>17</v>
      </c>
      <c r="H60" s="29">
        <v>65000</v>
      </c>
      <c r="I60" s="30">
        <v>30000</v>
      </c>
      <c r="J60" s="103"/>
      <c r="K60" s="101">
        <v>5714</v>
      </c>
      <c r="L60" s="133" t="s">
        <v>246</v>
      </c>
      <c r="M60" s="118">
        <v>0</v>
      </c>
      <c r="N60" s="105"/>
      <c r="O60" s="105"/>
      <c r="P60" s="139" t="s">
        <v>320</v>
      </c>
      <c r="Q60" s="122">
        <v>10047.538</v>
      </c>
      <c r="R60" s="101"/>
      <c r="S60" s="101"/>
      <c r="T60" s="145" t="s">
        <v>321</v>
      </c>
      <c r="U60" s="124">
        <v>12211.116</v>
      </c>
      <c r="V60" s="101"/>
      <c r="W60" s="101"/>
      <c r="X60" s="147" t="s">
        <v>322</v>
      </c>
      <c r="Y60" s="126">
        <v>7741.346</v>
      </c>
      <c r="Z60" s="101"/>
      <c r="AA60" s="101"/>
      <c r="AB60" s="101"/>
      <c r="AC60" s="101"/>
      <c r="AD60" s="101"/>
      <c r="AE60" s="101"/>
      <c r="AF60" s="101"/>
      <c r="AG60" s="101"/>
    </row>
    <row r="61" spans="1:33" ht="76.5">
      <c r="A61" s="26">
        <v>2375</v>
      </c>
      <c r="B61" s="80" t="s">
        <v>180</v>
      </c>
      <c r="C61" s="73" t="s">
        <v>136</v>
      </c>
      <c r="D61" s="25" t="s">
        <v>121</v>
      </c>
      <c r="E61" s="27" t="s">
        <v>94</v>
      </c>
      <c r="F61" s="81" t="s">
        <v>44</v>
      </c>
      <c r="G61" s="56" t="s">
        <v>18</v>
      </c>
      <c r="H61" s="29">
        <v>28000</v>
      </c>
      <c r="I61" s="30">
        <v>28000</v>
      </c>
      <c r="J61" s="103"/>
      <c r="K61" s="101" t="s">
        <v>327</v>
      </c>
      <c r="L61" s="133" t="s">
        <v>328</v>
      </c>
      <c r="M61" s="118">
        <v>9000</v>
      </c>
      <c r="N61" s="105"/>
      <c r="O61" s="105"/>
      <c r="P61" s="139" t="s">
        <v>329</v>
      </c>
      <c r="Q61" s="122">
        <v>6000</v>
      </c>
      <c r="R61" s="101"/>
      <c r="S61" s="101"/>
      <c r="T61" s="145" t="s">
        <v>330</v>
      </c>
      <c r="U61" s="124">
        <v>8000</v>
      </c>
      <c r="V61" s="101"/>
      <c r="W61" s="101"/>
      <c r="X61" s="147" t="s">
        <v>331</v>
      </c>
      <c r="Y61" s="126">
        <v>5000</v>
      </c>
      <c r="Z61" s="101"/>
      <c r="AA61" s="101"/>
      <c r="AB61" s="101"/>
      <c r="AC61" s="101"/>
      <c r="AD61" s="101"/>
      <c r="AE61" s="101"/>
      <c r="AF61" s="101"/>
      <c r="AG61" s="101"/>
    </row>
    <row r="62" spans="1:33" ht="25.5">
      <c r="A62" s="26">
        <v>6513</v>
      </c>
      <c r="B62" s="80" t="s">
        <v>177</v>
      </c>
      <c r="C62" s="73" t="s">
        <v>134</v>
      </c>
      <c r="D62" s="25" t="s">
        <v>121</v>
      </c>
      <c r="E62" s="27" t="s">
        <v>91</v>
      </c>
      <c r="F62" s="81" t="s">
        <v>42</v>
      </c>
      <c r="G62" s="28" t="s">
        <v>18</v>
      </c>
      <c r="H62" s="29">
        <v>7000</v>
      </c>
      <c r="I62" s="30">
        <v>7000</v>
      </c>
      <c r="J62" s="103"/>
      <c r="K62" s="101"/>
      <c r="L62" s="133"/>
      <c r="M62" s="118"/>
      <c r="N62" s="105"/>
      <c r="O62" s="105"/>
      <c r="P62" s="139"/>
      <c r="Q62" s="122"/>
      <c r="R62" s="101"/>
      <c r="S62" s="101"/>
      <c r="T62" s="145"/>
      <c r="U62" s="124"/>
      <c r="V62" s="101"/>
      <c r="W62" s="101"/>
      <c r="X62" s="147"/>
      <c r="Y62" s="126"/>
      <c r="Z62" s="101"/>
      <c r="AA62" s="101"/>
      <c r="AB62" s="101"/>
      <c r="AC62" s="101"/>
      <c r="AD62" s="101"/>
      <c r="AE62" s="101"/>
      <c r="AF62" s="101"/>
      <c r="AG62" s="101"/>
    </row>
    <row r="63" spans="1:33" ht="25.5">
      <c r="A63" s="26">
        <v>21828</v>
      </c>
      <c r="B63" s="80" t="s">
        <v>178</v>
      </c>
      <c r="C63" s="73" t="s">
        <v>135</v>
      </c>
      <c r="D63" s="25" t="s">
        <v>121</v>
      </c>
      <c r="E63" s="27" t="s">
        <v>92</v>
      </c>
      <c r="F63" s="81" t="s">
        <v>26</v>
      </c>
      <c r="G63" s="56" t="s">
        <v>17</v>
      </c>
      <c r="H63" s="29">
        <v>53234.777</v>
      </c>
      <c r="I63" s="30">
        <v>27733.796</v>
      </c>
      <c r="J63" s="103"/>
      <c r="K63" s="101"/>
      <c r="L63" s="133"/>
      <c r="M63" s="118"/>
      <c r="N63" s="105"/>
      <c r="O63" s="105"/>
      <c r="P63" s="139"/>
      <c r="Q63" s="122"/>
      <c r="R63" s="101"/>
      <c r="S63" s="101"/>
      <c r="T63" s="145"/>
      <c r="U63" s="124"/>
      <c r="V63" s="101"/>
      <c r="W63" s="101"/>
      <c r="X63" s="147"/>
      <c r="Y63" s="126"/>
      <c r="Z63" s="101"/>
      <c r="AA63" s="101"/>
      <c r="AB63" s="101"/>
      <c r="AC63" s="101"/>
      <c r="AD63" s="101"/>
      <c r="AE63" s="101"/>
      <c r="AF63" s="101"/>
      <c r="AG63" s="101"/>
    </row>
    <row r="64" spans="1:33" ht="4.5" customHeight="1">
      <c r="A64" s="26"/>
      <c r="B64" s="25"/>
      <c r="C64" s="73"/>
      <c r="D64" s="25"/>
      <c r="E64" s="31"/>
      <c r="F64" s="81"/>
      <c r="G64" s="56"/>
      <c r="H64" s="29"/>
      <c r="I64" s="30"/>
      <c r="J64" s="103"/>
      <c r="K64" s="101"/>
      <c r="L64" s="133"/>
      <c r="M64" s="118"/>
      <c r="N64" s="105"/>
      <c r="O64" s="105"/>
      <c r="P64" s="139"/>
      <c r="Q64" s="122"/>
      <c r="R64" s="101"/>
      <c r="S64" s="101"/>
      <c r="T64" s="145"/>
      <c r="U64" s="124"/>
      <c r="V64" s="101"/>
      <c r="W64" s="101"/>
      <c r="X64" s="147"/>
      <c r="Y64" s="126"/>
      <c r="Z64" s="101"/>
      <c r="AA64" s="101"/>
      <c r="AB64" s="101"/>
      <c r="AC64" s="101"/>
      <c r="AD64" s="101"/>
      <c r="AE64" s="101"/>
      <c r="AF64" s="101"/>
      <c r="AG64" s="101"/>
    </row>
    <row r="65" spans="1:33" ht="12.75">
      <c r="A65" s="39"/>
      <c r="B65" s="38" t="s">
        <v>5</v>
      </c>
      <c r="C65" s="75"/>
      <c r="D65" s="38"/>
      <c r="E65" s="40"/>
      <c r="F65" s="83"/>
      <c r="G65" s="41"/>
      <c r="H65" s="42"/>
      <c r="I65" s="43">
        <f>SUM(I58:I64)</f>
        <v>150733.796</v>
      </c>
      <c r="J65" s="110"/>
      <c r="K65" s="111"/>
      <c r="L65" s="134"/>
      <c r="M65" s="119"/>
      <c r="N65" s="106"/>
      <c r="O65" s="106"/>
      <c r="P65" s="140"/>
      <c r="Q65" s="119"/>
      <c r="R65" s="111"/>
      <c r="S65" s="111"/>
      <c r="T65" s="134"/>
      <c r="U65" s="119"/>
      <c r="V65" s="111"/>
      <c r="W65" s="111"/>
      <c r="X65" s="134"/>
      <c r="Y65" s="119"/>
      <c r="Z65" s="111"/>
      <c r="AA65" s="111"/>
      <c r="AB65" s="111"/>
      <c r="AC65" s="111"/>
      <c r="AD65" s="111"/>
      <c r="AE65" s="111"/>
      <c r="AF65" s="111"/>
      <c r="AG65" s="111"/>
    </row>
    <row r="66" spans="1:33" ht="12.75">
      <c r="A66" s="166" t="s">
        <v>208</v>
      </c>
      <c r="B66" s="167"/>
      <c r="C66" s="167"/>
      <c r="D66" s="167"/>
      <c r="E66" s="167"/>
      <c r="F66" s="167"/>
      <c r="G66" s="167"/>
      <c r="H66" s="167"/>
      <c r="I66" s="168"/>
      <c r="J66" s="116"/>
      <c r="K66" s="114"/>
      <c r="L66" s="135"/>
      <c r="M66" s="120"/>
      <c r="N66" s="107"/>
      <c r="O66" s="107"/>
      <c r="P66" s="141"/>
      <c r="Q66" s="120"/>
      <c r="R66" s="114"/>
      <c r="S66" s="114"/>
      <c r="T66" s="135"/>
      <c r="U66" s="120"/>
      <c r="V66" s="114"/>
      <c r="W66" s="114"/>
      <c r="X66" s="135"/>
      <c r="Y66" s="120"/>
      <c r="Z66" s="114"/>
      <c r="AA66" s="114"/>
      <c r="AB66" s="114"/>
      <c r="AC66" s="114"/>
      <c r="AD66" s="114"/>
      <c r="AE66" s="114"/>
      <c r="AF66" s="114"/>
      <c r="AG66" s="114"/>
    </row>
    <row r="67" spans="1:33" ht="25.5">
      <c r="A67" s="26">
        <v>3586</v>
      </c>
      <c r="B67" s="80" t="s">
        <v>182</v>
      </c>
      <c r="C67" s="73" t="s">
        <v>139</v>
      </c>
      <c r="D67" s="25" t="s">
        <v>127</v>
      </c>
      <c r="E67" s="27" t="s">
        <v>97</v>
      </c>
      <c r="F67" s="81" t="s">
        <v>47</v>
      </c>
      <c r="G67" s="28" t="s">
        <v>17</v>
      </c>
      <c r="H67" s="29">
        <v>60600.386</v>
      </c>
      <c r="I67" s="30">
        <v>13614</v>
      </c>
      <c r="J67" s="103"/>
      <c r="K67" s="101"/>
      <c r="L67" s="133"/>
      <c r="M67" s="118"/>
      <c r="N67" s="105"/>
      <c r="O67" s="105"/>
      <c r="P67" s="139"/>
      <c r="Q67" s="122"/>
      <c r="R67" s="101"/>
      <c r="S67" s="101"/>
      <c r="T67" s="145"/>
      <c r="U67" s="124"/>
      <c r="V67" s="101"/>
      <c r="W67" s="101"/>
      <c r="X67" s="147"/>
      <c r="Y67" s="126"/>
      <c r="Z67" s="101"/>
      <c r="AA67" s="101"/>
      <c r="AB67" s="101"/>
      <c r="AC67" s="101"/>
      <c r="AD67" s="101"/>
      <c r="AE67" s="101"/>
      <c r="AF67" s="101"/>
      <c r="AG67" s="101"/>
    </row>
    <row r="68" spans="1:33" ht="25.5">
      <c r="A68" s="26">
        <v>3628</v>
      </c>
      <c r="B68" s="80" t="s">
        <v>183</v>
      </c>
      <c r="C68" s="73" t="s">
        <v>140</v>
      </c>
      <c r="D68" s="25" t="s">
        <v>127</v>
      </c>
      <c r="E68" s="27" t="s">
        <v>98</v>
      </c>
      <c r="F68" s="81" t="s">
        <v>48</v>
      </c>
      <c r="G68" s="28" t="s">
        <v>17</v>
      </c>
      <c r="H68" s="29">
        <v>3756</v>
      </c>
      <c r="I68" s="30">
        <v>3756</v>
      </c>
      <c r="J68" s="103"/>
      <c r="K68" s="101"/>
      <c r="L68" s="133"/>
      <c r="M68" s="118"/>
      <c r="N68" s="105"/>
      <c r="O68" s="105"/>
      <c r="P68" s="139"/>
      <c r="Q68" s="122"/>
      <c r="R68" s="101"/>
      <c r="S68" s="101"/>
      <c r="T68" s="145"/>
      <c r="U68" s="124"/>
      <c r="V68" s="101"/>
      <c r="W68" s="101"/>
      <c r="X68" s="147"/>
      <c r="Y68" s="126"/>
      <c r="Z68" s="101"/>
      <c r="AA68" s="101"/>
      <c r="AB68" s="101"/>
      <c r="AC68" s="101"/>
      <c r="AD68" s="101"/>
      <c r="AE68" s="101"/>
      <c r="AF68" s="101"/>
      <c r="AG68" s="101"/>
    </row>
    <row r="69" spans="1:33" ht="25.5">
      <c r="A69" s="26">
        <v>3638</v>
      </c>
      <c r="B69" s="80" t="s">
        <v>184</v>
      </c>
      <c r="C69" s="73" t="s">
        <v>141</v>
      </c>
      <c r="D69" s="25" t="s">
        <v>127</v>
      </c>
      <c r="E69" s="27" t="s">
        <v>99</v>
      </c>
      <c r="F69" s="81" t="s">
        <v>27</v>
      </c>
      <c r="G69" s="28" t="s">
        <v>17</v>
      </c>
      <c r="H69" s="29">
        <v>4000</v>
      </c>
      <c r="I69" s="30">
        <v>4000</v>
      </c>
      <c r="J69" s="103"/>
      <c r="K69" s="101"/>
      <c r="L69" s="133"/>
      <c r="M69" s="118"/>
      <c r="N69" s="105"/>
      <c r="O69" s="105"/>
      <c r="P69" s="139"/>
      <c r="Q69" s="122"/>
      <c r="R69" s="101"/>
      <c r="S69" s="101"/>
      <c r="T69" s="145"/>
      <c r="U69" s="124"/>
      <c r="V69" s="101"/>
      <c r="W69" s="101"/>
      <c r="X69" s="147"/>
      <c r="Y69" s="126"/>
      <c r="Z69" s="101"/>
      <c r="AA69" s="101"/>
      <c r="AB69" s="101"/>
      <c r="AC69" s="101"/>
      <c r="AD69" s="101"/>
      <c r="AE69" s="101"/>
      <c r="AF69" s="101"/>
      <c r="AG69" s="101"/>
    </row>
    <row r="70" spans="1:33" ht="25.5">
      <c r="A70" s="26">
        <v>6527</v>
      </c>
      <c r="B70" s="80" t="s">
        <v>185</v>
      </c>
      <c r="C70" s="73" t="s">
        <v>142</v>
      </c>
      <c r="D70" s="25" t="s">
        <v>127</v>
      </c>
      <c r="E70" s="27" t="s">
        <v>100</v>
      </c>
      <c r="F70" s="81" t="s">
        <v>49</v>
      </c>
      <c r="G70" s="28" t="s">
        <v>17</v>
      </c>
      <c r="H70" s="29">
        <v>1600</v>
      </c>
      <c r="I70" s="30">
        <v>1600</v>
      </c>
      <c r="J70" s="103"/>
      <c r="K70" s="101" t="s">
        <v>323</v>
      </c>
      <c r="L70" s="133" t="s">
        <v>332</v>
      </c>
      <c r="M70" s="118">
        <v>1600</v>
      </c>
      <c r="N70" s="105"/>
      <c r="O70" s="105"/>
      <c r="P70" s="139"/>
      <c r="Q70" s="122"/>
      <c r="R70" s="101"/>
      <c r="S70" s="101"/>
      <c r="T70" s="145"/>
      <c r="U70" s="124"/>
      <c r="V70" s="101"/>
      <c r="W70" s="101"/>
      <c r="X70" s="147"/>
      <c r="Y70" s="126"/>
      <c r="Z70" s="101"/>
      <c r="AA70" s="101"/>
      <c r="AB70" s="101"/>
      <c r="AC70" s="101"/>
      <c r="AD70" s="101"/>
      <c r="AE70" s="101"/>
      <c r="AF70" s="101"/>
      <c r="AG70" s="101"/>
    </row>
    <row r="71" spans="1:33" ht="25.5">
      <c r="A71" s="26">
        <v>22511</v>
      </c>
      <c r="B71" s="80" t="s">
        <v>186</v>
      </c>
      <c r="C71" s="73">
        <v>0</v>
      </c>
      <c r="D71" s="25" t="s">
        <v>127</v>
      </c>
      <c r="E71" s="27" t="s">
        <v>101</v>
      </c>
      <c r="F71" s="81" t="s">
        <v>50</v>
      </c>
      <c r="G71" s="28" t="s">
        <v>18</v>
      </c>
      <c r="H71" s="29">
        <v>50000</v>
      </c>
      <c r="I71" s="30">
        <v>30000</v>
      </c>
      <c r="J71" s="103"/>
      <c r="K71" s="101"/>
      <c r="L71" s="133"/>
      <c r="M71" s="118"/>
      <c r="N71" s="105"/>
      <c r="O71" s="105"/>
      <c r="P71" s="139"/>
      <c r="Q71" s="122"/>
      <c r="R71" s="101"/>
      <c r="S71" s="101"/>
      <c r="T71" s="145"/>
      <c r="U71" s="124"/>
      <c r="V71" s="101"/>
      <c r="W71" s="101"/>
      <c r="X71" s="147"/>
      <c r="Y71" s="126"/>
      <c r="Z71" s="101"/>
      <c r="AA71" s="101"/>
      <c r="AB71" s="101"/>
      <c r="AC71" s="101"/>
      <c r="AD71" s="101"/>
      <c r="AE71" s="101"/>
      <c r="AF71" s="101"/>
      <c r="AG71" s="101"/>
    </row>
    <row r="72" spans="1:33" ht="4.5" customHeight="1">
      <c r="A72" s="26"/>
      <c r="B72" s="25"/>
      <c r="C72" s="73"/>
      <c r="D72" s="25"/>
      <c r="E72" s="31"/>
      <c r="F72" s="81"/>
      <c r="G72" s="28"/>
      <c r="H72" s="29"/>
      <c r="I72" s="30"/>
      <c r="J72" s="103"/>
      <c r="K72" s="101"/>
      <c r="L72" s="133"/>
      <c r="M72" s="118"/>
      <c r="N72" s="105"/>
      <c r="O72" s="105"/>
      <c r="P72" s="139"/>
      <c r="Q72" s="122"/>
      <c r="R72" s="101"/>
      <c r="S72" s="101"/>
      <c r="T72" s="145"/>
      <c r="U72" s="124"/>
      <c r="V72" s="101"/>
      <c r="W72" s="101"/>
      <c r="X72" s="147"/>
      <c r="Y72" s="126"/>
      <c r="Z72" s="101"/>
      <c r="AA72" s="101"/>
      <c r="AB72" s="101"/>
      <c r="AC72" s="101"/>
      <c r="AD72" s="101"/>
      <c r="AE72" s="101"/>
      <c r="AF72" s="101"/>
      <c r="AG72" s="101"/>
    </row>
    <row r="73" spans="1:33" ht="12.75">
      <c r="A73" s="39"/>
      <c r="B73" s="38" t="s">
        <v>5</v>
      </c>
      <c r="C73" s="75"/>
      <c r="D73" s="38"/>
      <c r="E73" s="40"/>
      <c r="F73" s="83"/>
      <c r="G73" s="41"/>
      <c r="H73" s="42"/>
      <c r="I73" s="43">
        <f>SUM(I67:I72)</f>
        <v>52970</v>
      </c>
      <c r="J73" s="110"/>
      <c r="K73" s="111"/>
      <c r="L73" s="134"/>
      <c r="M73" s="119"/>
      <c r="N73" s="106"/>
      <c r="O73" s="106"/>
      <c r="P73" s="140"/>
      <c r="Q73" s="119"/>
      <c r="R73" s="111"/>
      <c r="S73" s="111"/>
      <c r="T73" s="134"/>
      <c r="U73" s="119"/>
      <c r="V73" s="111"/>
      <c r="W73" s="111"/>
      <c r="X73" s="134"/>
      <c r="Y73" s="119"/>
      <c r="Z73" s="111"/>
      <c r="AA73" s="111"/>
      <c r="AB73" s="111"/>
      <c r="AC73" s="111"/>
      <c r="AD73" s="111"/>
      <c r="AE73" s="111"/>
      <c r="AF73" s="111"/>
      <c r="AG73" s="111"/>
    </row>
    <row r="74" spans="1:33" ht="12.75">
      <c r="A74" s="166" t="s">
        <v>209</v>
      </c>
      <c r="B74" s="167"/>
      <c r="C74" s="167"/>
      <c r="D74" s="167"/>
      <c r="E74" s="167"/>
      <c r="F74" s="167"/>
      <c r="G74" s="167"/>
      <c r="H74" s="167"/>
      <c r="I74" s="168"/>
      <c r="J74" s="116"/>
      <c r="K74" s="114"/>
      <c r="L74" s="135"/>
      <c r="M74" s="120"/>
      <c r="N74" s="107"/>
      <c r="O74" s="107"/>
      <c r="P74" s="141"/>
      <c r="Q74" s="120"/>
      <c r="R74" s="114"/>
      <c r="S74" s="114"/>
      <c r="T74" s="135"/>
      <c r="U74" s="120"/>
      <c r="V74" s="114"/>
      <c r="W74" s="114"/>
      <c r="X74" s="135"/>
      <c r="Y74" s="120"/>
      <c r="Z74" s="114"/>
      <c r="AA74" s="114"/>
      <c r="AB74" s="114"/>
      <c r="AC74" s="114"/>
      <c r="AD74" s="114"/>
      <c r="AE74" s="114"/>
      <c r="AF74" s="114"/>
      <c r="AG74" s="114"/>
    </row>
    <row r="75" spans="1:33" ht="38.25">
      <c r="A75" s="26">
        <v>2706</v>
      </c>
      <c r="B75" s="80" t="s">
        <v>187</v>
      </c>
      <c r="C75" s="73" t="s">
        <v>13</v>
      </c>
      <c r="D75" s="25" t="s">
        <v>122</v>
      </c>
      <c r="E75" s="27" t="s">
        <v>102</v>
      </c>
      <c r="F75" s="81" t="s">
        <v>51</v>
      </c>
      <c r="G75" s="28" t="s">
        <v>17</v>
      </c>
      <c r="H75" s="29">
        <v>25000</v>
      </c>
      <c r="I75" s="30">
        <v>5000</v>
      </c>
      <c r="J75" s="103" t="s">
        <v>274</v>
      </c>
      <c r="K75" s="101" t="s">
        <v>275</v>
      </c>
      <c r="L75" s="133" t="s">
        <v>276</v>
      </c>
      <c r="M75" s="118">
        <v>500</v>
      </c>
      <c r="N75" s="105"/>
      <c r="O75" s="105"/>
      <c r="P75" s="139" t="s">
        <v>277</v>
      </c>
      <c r="Q75" s="122">
        <v>1000</v>
      </c>
      <c r="R75" s="101"/>
      <c r="S75" s="101"/>
      <c r="T75" s="145" t="s">
        <v>278</v>
      </c>
      <c r="U75" s="124">
        <v>1500</v>
      </c>
      <c r="V75" s="101"/>
      <c r="W75" s="101"/>
      <c r="X75" s="147" t="s">
        <v>278</v>
      </c>
      <c r="Y75" s="126">
        <v>2000</v>
      </c>
      <c r="Z75" s="101"/>
      <c r="AA75" s="101"/>
      <c r="AB75" s="101"/>
      <c r="AC75" s="101"/>
      <c r="AD75" s="101"/>
      <c r="AE75" s="101"/>
      <c r="AF75" s="101"/>
      <c r="AG75" s="101"/>
    </row>
    <row r="76" spans="1:33" ht="25.5">
      <c r="A76" s="26">
        <v>2941</v>
      </c>
      <c r="B76" s="80" t="s">
        <v>188</v>
      </c>
      <c r="C76" s="73" t="s">
        <v>13</v>
      </c>
      <c r="D76" s="25" t="s">
        <v>122</v>
      </c>
      <c r="E76" s="27" t="s">
        <v>103</v>
      </c>
      <c r="F76" s="81" t="s">
        <v>26</v>
      </c>
      <c r="G76" s="28" t="s">
        <v>18</v>
      </c>
      <c r="H76" s="29">
        <v>6000</v>
      </c>
      <c r="I76" s="30">
        <v>6000</v>
      </c>
      <c r="J76" s="103" t="s">
        <v>279</v>
      </c>
      <c r="K76" s="101" t="s">
        <v>280</v>
      </c>
      <c r="L76" s="133" t="s">
        <v>281</v>
      </c>
      <c r="M76" s="118">
        <v>600</v>
      </c>
      <c r="N76" s="105"/>
      <c r="O76" s="105"/>
      <c r="P76" s="139" t="s">
        <v>282</v>
      </c>
      <c r="Q76" s="122">
        <v>2000</v>
      </c>
      <c r="R76" s="101"/>
      <c r="S76" s="101"/>
      <c r="T76" s="145" t="s">
        <v>283</v>
      </c>
      <c r="U76" s="124">
        <v>1000</v>
      </c>
      <c r="V76" s="101"/>
      <c r="W76" s="101"/>
      <c r="X76" s="147" t="s">
        <v>284</v>
      </c>
      <c r="Y76" s="126">
        <v>2400</v>
      </c>
      <c r="Z76" s="101"/>
      <c r="AA76" s="101"/>
      <c r="AB76" s="101"/>
      <c r="AC76" s="101"/>
      <c r="AD76" s="101"/>
      <c r="AE76" s="101"/>
      <c r="AF76" s="101"/>
      <c r="AG76" s="101"/>
    </row>
    <row r="77" spans="1:33" ht="25.5">
      <c r="A77" s="26">
        <v>2953</v>
      </c>
      <c r="B77" s="80" t="s">
        <v>189</v>
      </c>
      <c r="C77" s="73" t="s">
        <v>13</v>
      </c>
      <c r="D77" s="25" t="s">
        <v>122</v>
      </c>
      <c r="E77" s="27" t="s">
        <v>104</v>
      </c>
      <c r="F77" s="81" t="s">
        <v>53</v>
      </c>
      <c r="G77" s="28" t="s">
        <v>18</v>
      </c>
      <c r="H77" s="29">
        <v>5000</v>
      </c>
      <c r="I77" s="30">
        <v>5000</v>
      </c>
      <c r="J77" s="103" t="s">
        <v>279</v>
      </c>
      <c r="K77" s="101" t="s">
        <v>280</v>
      </c>
      <c r="L77" s="133" t="s">
        <v>281</v>
      </c>
      <c r="M77" s="118">
        <v>500</v>
      </c>
      <c r="N77" s="105"/>
      <c r="O77" s="105"/>
      <c r="P77" s="139" t="s">
        <v>282</v>
      </c>
      <c r="Q77" s="122">
        <v>2000</v>
      </c>
      <c r="R77" s="101"/>
      <c r="S77" s="101"/>
      <c r="T77" s="145" t="s">
        <v>283</v>
      </c>
      <c r="U77" s="124">
        <v>1000</v>
      </c>
      <c r="V77" s="101"/>
      <c r="W77" s="101"/>
      <c r="X77" s="147" t="s">
        <v>284</v>
      </c>
      <c r="Y77" s="126">
        <v>1500</v>
      </c>
      <c r="Z77" s="101"/>
      <c r="AA77" s="101"/>
      <c r="AB77" s="101"/>
      <c r="AC77" s="101"/>
      <c r="AD77" s="101"/>
      <c r="AE77" s="101"/>
      <c r="AF77" s="101"/>
      <c r="AG77" s="101"/>
    </row>
    <row r="78" spans="1:33" ht="25.5">
      <c r="A78" s="26">
        <v>2973</v>
      </c>
      <c r="B78" s="80" t="s">
        <v>190</v>
      </c>
      <c r="C78" s="73">
        <v>0</v>
      </c>
      <c r="D78" s="25" t="s">
        <v>122</v>
      </c>
      <c r="E78" s="27" t="s">
        <v>105</v>
      </c>
      <c r="F78" s="81" t="s">
        <v>54</v>
      </c>
      <c r="G78" s="28" t="s">
        <v>18</v>
      </c>
      <c r="H78" s="29">
        <v>30000</v>
      </c>
      <c r="I78" s="30">
        <v>25000</v>
      </c>
      <c r="J78" s="103" t="s">
        <v>285</v>
      </c>
      <c r="K78" s="101" t="s">
        <v>286</v>
      </c>
      <c r="L78" s="133" t="s">
        <v>276</v>
      </c>
      <c r="M78" s="118">
        <v>3000</v>
      </c>
      <c r="N78" s="105"/>
      <c r="O78" s="105"/>
      <c r="P78" s="139" t="s">
        <v>276</v>
      </c>
      <c r="Q78" s="122">
        <v>5000</v>
      </c>
      <c r="R78" s="101"/>
      <c r="S78" s="101"/>
      <c r="T78" s="145" t="s">
        <v>287</v>
      </c>
      <c r="U78" s="124">
        <v>10000</v>
      </c>
      <c r="V78" s="101"/>
      <c r="W78" s="101"/>
      <c r="X78" s="147" t="s">
        <v>288</v>
      </c>
      <c r="Y78" s="126">
        <v>12000</v>
      </c>
      <c r="Z78" s="101"/>
      <c r="AA78" s="101"/>
      <c r="AB78" s="101"/>
      <c r="AC78" s="101"/>
      <c r="AD78" s="101"/>
      <c r="AE78" s="101"/>
      <c r="AF78" s="101"/>
      <c r="AG78" s="101"/>
    </row>
    <row r="79" spans="1:33" ht="38.25">
      <c r="A79" s="26">
        <v>2389</v>
      </c>
      <c r="B79" s="80" t="s">
        <v>191</v>
      </c>
      <c r="C79" s="73" t="s">
        <v>13</v>
      </c>
      <c r="D79" s="25" t="s">
        <v>122</v>
      </c>
      <c r="E79" s="27" t="s">
        <v>106</v>
      </c>
      <c r="F79" s="81" t="s">
        <v>31</v>
      </c>
      <c r="G79" s="28" t="s">
        <v>18</v>
      </c>
      <c r="H79" s="29">
        <v>135000</v>
      </c>
      <c r="I79" s="30">
        <v>45000</v>
      </c>
      <c r="J79" s="103" t="s">
        <v>274</v>
      </c>
      <c r="K79" s="101" t="s">
        <v>289</v>
      </c>
      <c r="L79" s="133" t="s">
        <v>290</v>
      </c>
      <c r="M79" s="118">
        <v>5000</v>
      </c>
      <c r="N79" s="105"/>
      <c r="O79" s="105"/>
      <c r="P79" s="139" t="s">
        <v>291</v>
      </c>
      <c r="Q79" s="122">
        <v>10000</v>
      </c>
      <c r="R79" s="101"/>
      <c r="S79" s="101"/>
      <c r="T79" s="145" t="s">
        <v>292</v>
      </c>
      <c r="U79" s="124">
        <v>20000</v>
      </c>
      <c r="V79" s="101"/>
      <c r="W79" s="101"/>
      <c r="X79" s="147" t="s">
        <v>293</v>
      </c>
      <c r="Y79" s="126">
        <v>15000</v>
      </c>
      <c r="Z79" s="101"/>
      <c r="AA79" s="101"/>
      <c r="AB79" s="101"/>
      <c r="AC79" s="101"/>
      <c r="AD79" s="101"/>
      <c r="AE79" s="101"/>
      <c r="AF79" s="101"/>
      <c r="AG79" s="101"/>
    </row>
    <row r="80" spans="1:33" ht="25.5">
      <c r="A80" s="26">
        <v>2393</v>
      </c>
      <c r="B80" s="80" t="s">
        <v>192</v>
      </c>
      <c r="C80" s="73">
        <v>0</v>
      </c>
      <c r="D80" s="25" t="s">
        <v>122</v>
      </c>
      <c r="E80" s="27" t="s">
        <v>107</v>
      </c>
      <c r="F80" s="81" t="s">
        <v>30</v>
      </c>
      <c r="G80" s="28" t="s">
        <v>18</v>
      </c>
      <c r="H80" s="29">
        <v>120000</v>
      </c>
      <c r="I80" s="30">
        <v>35000</v>
      </c>
      <c r="J80" s="103" t="s">
        <v>294</v>
      </c>
      <c r="K80" s="101" t="s">
        <v>295</v>
      </c>
      <c r="L80" s="133" t="s">
        <v>276</v>
      </c>
      <c r="M80" s="118">
        <v>5000</v>
      </c>
      <c r="N80" s="105"/>
      <c r="O80" s="105"/>
      <c r="P80" s="139" t="s">
        <v>276</v>
      </c>
      <c r="Q80" s="122">
        <v>10000</v>
      </c>
      <c r="R80" s="101"/>
      <c r="S80" s="101"/>
      <c r="T80" s="145" t="s">
        <v>288</v>
      </c>
      <c r="U80" s="124">
        <v>15000</v>
      </c>
      <c r="V80" s="101"/>
      <c r="W80" s="101"/>
      <c r="X80" s="147" t="s">
        <v>288</v>
      </c>
      <c r="Y80" s="126">
        <v>20000</v>
      </c>
      <c r="Z80" s="101"/>
      <c r="AA80" s="101"/>
      <c r="AB80" s="101"/>
      <c r="AC80" s="101"/>
      <c r="AD80" s="101"/>
      <c r="AE80" s="101"/>
      <c r="AF80" s="101"/>
      <c r="AG80" s="101"/>
    </row>
    <row r="81" spans="1:33" ht="25.5">
      <c r="A81" s="26">
        <v>2399</v>
      </c>
      <c r="B81" s="80" t="s">
        <v>193</v>
      </c>
      <c r="C81" s="73">
        <v>0</v>
      </c>
      <c r="D81" s="25" t="s">
        <v>122</v>
      </c>
      <c r="E81" s="27" t="s">
        <v>108</v>
      </c>
      <c r="F81" s="81" t="s">
        <v>55</v>
      </c>
      <c r="G81" s="28" t="s">
        <v>18</v>
      </c>
      <c r="H81" s="29">
        <v>100000</v>
      </c>
      <c r="I81" s="30">
        <v>25000</v>
      </c>
      <c r="J81" s="103" t="s">
        <v>296</v>
      </c>
      <c r="K81" s="101" t="s">
        <v>286</v>
      </c>
      <c r="L81" s="133" t="s">
        <v>276</v>
      </c>
      <c r="M81" s="118">
        <v>3000</v>
      </c>
      <c r="N81" s="105"/>
      <c r="O81" s="105"/>
      <c r="P81" s="139" t="s">
        <v>276</v>
      </c>
      <c r="Q81" s="122">
        <v>5000</v>
      </c>
      <c r="R81" s="101"/>
      <c r="S81" s="101"/>
      <c r="T81" s="145" t="s">
        <v>287</v>
      </c>
      <c r="U81" s="124">
        <v>10000</v>
      </c>
      <c r="V81" s="101"/>
      <c r="W81" s="101"/>
      <c r="X81" s="147" t="s">
        <v>288</v>
      </c>
      <c r="Y81" s="126">
        <v>12000</v>
      </c>
      <c r="Z81" s="101"/>
      <c r="AA81" s="101"/>
      <c r="AB81" s="101"/>
      <c r="AC81" s="101"/>
      <c r="AD81" s="101"/>
      <c r="AE81" s="101"/>
      <c r="AF81" s="101"/>
      <c r="AG81" s="101"/>
    </row>
    <row r="82" spans="1:33" ht="25.5">
      <c r="A82" s="26">
        <v>2410</v>
      </c>
      <c r="B82" s="80" t="s">
        <v>194</v>
      </c>
      <c r="C82" s="73">
        <v>0</v>
      </c>
      <c r="D82" s="25" t="s">
        <v>122</v>
      </c>
      <c r="E82" s="27" t="s">
        <v>109</v>
      </c>
      <c r="F82" s="81" t="s">
        <v>31</v>
      </c>
      <c r="G82" s="28" t="s">
        <v>18</v>
      </c>
      <c r="H82" s="29">
        <v>126000</v>
      </c>
      <c r="I82" s="30">
        <v>25000</v>
      </c>
      <c r="J82" s="103" t="s">
        <v>297</v>
      </c>
      <c r="K82" s="101" t="s">
        <v>298</v>
      </c>
      <c r="L82" s="133" t="s">
        <v>276</v>
      </c>
      <c r="M82" s="118">
        <v>2000</v>
      </c>
      <c r="N82" s="105"/>
      <c r="O82" s="105"/>
      <c r="P82" s="139" t="s">
        <v>276</v>
      </c>
      <c r="Q82" s="122">
        <v>5000</v>
      </c>
      <c r="R82" s="101"/>
      <c r="S82" s="101"/>
      <c r="T82" s="145" t="s">
        <v>299</v>
      </c>
      <c r="U82" s="124">
        <v>8000</v>
      </c>
      <c r="V82" s="101"/>
      <c r="W82" s="101"/>
      <c r="X82" s="147" t="s">
        <v>299</v>
      </c>
      <c r="Y82" s="126">
        <v>11000</v>
      </c>
      <c r="Z82" s="101"/>
      <c r="AA82" s="101"/>
      <c r="AB82" s="101"/>
      <c r="AC82" s="101"/>
      <c r="AD82" s="101"/>
      <c r="AE82" s="101"/>
      <c r="AF82" s="101"/>
      <c r="AG82" s="101"/>
    </row>
    <row r="83" spans="1:33" ht="25.5">
      <c r="A83" s="26">
        <v>2417</v>
      </c>
      <c r="B83" s="80" t="s">
        <v>195</v>
      </c>
      <c r="C83" s="73">
        <v>0</v>
      </c>
      <c r="D83" s="25" t="s">
        <v>122</v>
      </c>
      <c r="E83" s="27" t="s">
        <v>110</v>
      </c>
      <c r="F83" s="81" t="s">
        <v>28</v>
      </c>
      <c r="G83" s="28" t="s">
        <v>18</v>
      </c>
      <c r="H83" s="29">
        <v>130800</v>
      </c>
      <c r="I83" s="30">
        <v>25000</v>
      </c>
      <c r="J83" s="103" t="s">
        <v>300</v>
      </c>
      <c r="K83" s="101" t="s">
        <v>298</v>
      </c>
      <c r="L83" s="133" t="s">
        <v>276</v>
      </c>
      <c r="M83" s="118">
        <v>2000</v>
      </c>
      <c r="N83" s="105"/>
      <c r="O83" s="105"/>
      <c r="P83" s="139" t="s">
        <v>276</v>
      </c>
      <c r="Q83" s="122">
        <v>5000</v>
      </c>
      <c r="R83" s="101"/>
      <c r="S83" s="101"/>
      <c r="T83" s="145" t="s">
        <v>299</v>
      </c>
      <c r="U83" s="124">
        <v>8000</v>
      </c>
      <c r="V83" s="101"/>
      <c r="W83" s="101"/>
      <c r="X83" s="147" t="s">
        <v>299</v>
      </c>
      <c r="Y83" s="126">
        <v>11000</v>
      </c>
      <c r="Z83" s="101"/>
      <c r="AA83" s="101"/>
      <c r="AB83" s="101"/>
      <c r="AC83" s="101"/>
      <c r="AD83" s="101"/>
      <c r="AE83" s="101"/>
      <c r="AF83" s="101"/>
      <c r="AG83" s="101"/>
    </row>
    <row r="84" spans="1:33" ht="25.5">
      <c r="A84" s="26">
        <v>2496</v>
      </c>
      <c r="B84" s="80" t="s">
        <v>196</v>
      </c>
      <c r="C84" s="73" t="s">
        <v>143</v>
      </c>
      <c r="D84" s="25" t="s">
        <v>122</v>
      </c>
      <c r="E84" s="27" t="s">
        <v>111</v>
      </c>
      <c r="F84" s="81" t="s">
        <v>56</v>
      </c>
      <c r="G84" s="28" t="s">
        <v>18</v>
      </c>
      <c r="H84" s="29">
        <v>124000</v>
      </c>
      <c r="I84" s="30">
        <v>24000</v>
      </c>
      <c r="J84" s="103" t="s">
        <v>274</v>
      </c>
      <c r="K84" s="101" t="s">
        <v>275</v>
      </c>
      <c r="L84" s="133" t="s">
        <v>276</v>
      </c>
      <c r="M84" s="118">
        <v>1000</v>
      </c>
      <c r="N84" s="105"/>
      <c r="O84" s="105"/>
      <c r="P84" s="139" t="s">
        <v>277</v>
      </c>
      <c r="Q84" s="122">
        <v>2000</v>
      </c>
      <c r="R84" s="101"/>
      <c r="S84" s="101"/>
      <c r="T84" s="145" t="s">
        <v>277</v>
      </c>
      <c r="U84" s="124">
        <v>3000</v>
      </c>
      <c r="V84" s="101"/>
      <c r="W84" s="101"/>
      <c r="X84" s="147" t="s">
        <v>301</v>
      </c>
      <c r="Y84" s="126">
        <v>4000</v>
      </c>
      <c r="Z84" s="101"/>
      <c r="AA84" s="101"/>
      <c r="AB84" s="101"/>
      <c r="AC84" s="101"/>
      <c r="AD84" s="101"/>
      <c r="AE84" s="101"/>
      <c r="AF84" s="101"/>
      <c r="AG84" s="101"/>
    </row>
    <row r="85" spans="1:33" ht="25.5">
      <c r="A85" s="26">
        <v>3986</v>
      </c>
      <c r="B85" s="25" t="s">
        <v>200</v>
      </c>
      <c r="C85" s="73">
        <v>0</v>
      </c>
      <c r="D85" s="25" t="s">
        <v>122</v>
      </c>
      <c r="E85" s="27" t="s">
        <v>115</v>
      </c>
      <c r="F85" s="81" t="s">
        <v>38</v>
      </c>
      <c r="G85" s="28" t="s">
        <v>18</v>
      </c>
      <c r="H85" s="29">
        <v>96273</v>
      </c>
      <c r="I85" s="30">
        <v>26273</v>
      </c>
      <c r="J85" s="103" t="s">
        <v>303</v>
      </c>
      <c r="K85" s="101" t="s">
        <v>304</v>
      </c>
      <c r="L85" s="133" t="s">
        <v>276</v>
      </c>
      <c r="M85" s="118">
        <v>2000</v>
      </c>
      <c r="N85" s="105"/>
      <c r="O85" s="105"/>
      <c r="P85" s="139" t="s">
        <v>276</v>
      </c>
      <c r="Q85" s="122">
        <v>3000</v>
      </c>
      <c r="R85" s="101"/>
      <c r="S85" s="101"/>
      <c r="T85" s="145" t="s">
        <v>305</v>
      </c>
      <c r="U85" s="124">
        <v>5000</v>
      </c>
      <c r="V85" s="101"/>
      <c r="W85" s="101"/>
      <c r="X85" s="147" t="s">
        <v>288</v>
      </c>
      <c r="Y85" s="126">
        <v>10000</v>
      </c>
      <c r="Z85" s="101"/>
      <c r="AA85" s="101"/>
      <c r="AB85" s="101"/>
      <c r="AC85" s="101"/>
      <c r="AD85" s="101"/>
      <c r="AE85" s="101"/>
      <c r="AF85" s="101"/>
      <c r="AG85" s="101"/>
    </row>
    <row r="86" spans="1:33" ht="25.5">
      <c r="A86" s="26">
        <v>3819</v>
      </c>
      <c r="B86" s="80" t="s">
        <v>199</v>
      </c>
      <c r="C86" s="73">
        <v>0</v>
      </c>
      <c r="D86" s="25" t="s">
        <v>122</v>
      </c>
      <c r="E86" s="27" t="s">
        <v>114</v>
      </c>
      <c r="F86" s="81" t="s">
        <v>32</v>
      </c>
      <c r="G86" s="28" t="s">
        <v>17</v>
      </c>
      <c r="H86" s="29">
        <v>100000</v>
      </c>
      <c r="I86" s="30">
        <v>15150</v>
      </c>
      <c r="J86" s="103" t="s">
        <v>302</v>
      </c>
      <c r="K86" s="101" t="s">
        <v>286</v>
      </c>
      <c r="L86" s="133" t="s">
        <v>276</v>
      </c>
      <c r="M86" s="118">
        <v>3000</v>
      </c>
      <c r="N86" s="105"/>
      <c r="O86" s="105"/>
      <c r="P86" s="139" t="s">
        <v>276</v>
      </c>
      <c r="Q86" s="122">
        <v>5000</v>
      </c>
      <c r="R86" s="101"/>
      <c r="S86" s="101"/>
      <c r="T86" s="145" t="s">
        <v>287</v>
      </c>
      <c r="U86" s="124">
        <v>10000</v>
      </c>
      <c r="V86" s="101"/>
      <c r="W86" s="101"/>
      <c r="X86" s="147" t="s">
        <v>288</v>
      </c>
      <c r="Y86" s="126">
        <v>12000</v>
      </c>
      <c r="Z86" s="101"/>
      <c r="AA86" s="101"/>
      <c r="AB86" s="101"/>
      <c r="AC86" s="101"/>
      <c r="AD86" s="101"/>
      <c r="AE86" s="101"/>
      <c r="AF86" s="101"/>
      <c r="AG86" s="101"/>
    </row>
    <row r="87" spans="1:33" ht="38.25">
      <c r="A87" s="26">
        <v>3788</v>
      </c>
      <c r="B87" s="80" t="s">
        <v>197</v>
      </c>
      <c r="C87" s="73" t="s">
        <v>13</v>
      </c>
      <c r="D87" s="25" t="s">
        <v>123</v>
      </c>
      <c r="E87" s="27" t="s">
        <v>112</v>
      </c>
      <c r="F87" s="81" t="s">
        <v>41</v>
      </c>
      <c r="G87" s="28" t="s">
        <v>18</v>
      </c>
      <c r="H87" s="29">
        <v>80000</v>
      </c>
      <c r="I87" s="30">
        <v>20000</v>
      </c>
      <c r="J87" s="103" t="s">
        <v>274</v>
      </c>
      <c r="K87" s="101" t="s">
        <v>299</v>
      </c>
      <c r="L87" s="133" t="s">
        <v>276</v>
      </c>
      <c r="M87" s="118">
        <v>2000</v>
      </c>
      <c r="N87" s="105"/>
      <c r="O87" s="105"/>
      <c r="P87" s="139" t="s">
        <v>278</v>
      </c>
      <c r="Q87" s="122">
        <v>5000</v>
      </c>
      <c r="R87" s="101"/>
      <c r="S87" s="101"/>
      <c r="T87" s="145" t="s">
        <v>301</v>
      </c>
      <c r="U87" s="124">
        <v>5000</v>
      </c>
      <c r="V87" s="101"/>
      <c r="W87" s="101"/>
      <c r="X87" s="147" t="s">
        <v>275</v>
      </c>
      <c r="Y87" s="126">
        <v>8000</v>
      </c>
      <c r="Z87" s="101"/>
      <c r="AA87" s="101"/>
      <c r="AB87" s="101"/>
      <c r="AC87" s="101"/>
      <c r="AD87" s="101"/>
      <c r="AE87" s="101"/>
      <c r="AF87" s="101"/>
      <c r="AG87" s="101"/>
    </row>
    <row r="88" spans="1:33" ht="38.25">
      <c r="A88" s="26">
        <v>3789</v>
      </c>
      <c r="B88" s="25" t="s">
        <v>198</v>
      </c>
      <c r="C88" s="73" t="s">
        <v>13</v>
      </c>
      <c r="D88" s="25" t="s">
        <v>123</v>
      </c>
      <c r="E88" s="27" t="s">
        <v>113</v>
      </c>
      <c r="F88" s="81" t="s">
        <v>27</v>
      </c>
      <c r="G88" s="28" t="s">
        <v>17</v>
      </c>
      <c r="H88" s="29">
        <v>30000</v>
      </c>
      <c r="I88" s="30">
        <v>10000</v>
      </c>
      <c r="J88" s="103" t="s">
        <v>274</v>
      </c>
      <c r="K88" s="101" t="s">
        <v>275</v>
      </c>
      <c r="L88" s="133" t="s">
        <v>276</v>
      </c>
      <c r="M88" s="118">
        <v>1000</v>
      </c>
      <c r="N88" s="105"/>
      <c r="O88" s="105"/>
      <c r="P88" s="139" t="s">
        <v>277</v>
      </c>
      <c r="Q88" s="122">
        <v>2000</v>
      </c>
      <c r="R88" s="101"/>
      <c r="S88" s="101"/>
      <c r="T88" s="145" t="s">
        <v>277</v>
      </c>
      <c r="U88" s="124">
        <v>3000</v>
      </c>
      <c r="V88" s="101"/>
      <c r="W88" s="101"/>
      <c r="X88" s="147" t="s">
        <v>301</v>
      </c>
      <c r="Y88" s="126">
        <v>4000</v>
      </c>
      <c r="Z88" s="101"/>
      <c r="AA88" s="101"/>
      <c r="AB88" s="101"/>
      <c r="AC88" s="101"/>
      <c r="AD88" s="101"/>
      <c r="AE88" s="101"/>
      <c r="AF88" s="101"/>
      <c r="AG88" s="101"/>
    </row>
    <row r="89" spans="1:33" ht="25.5">
      <c r="A89" s="26">
        <v>4205</v>
      </c>
      <c r="B89" s="80" t="s">
        <v>202</v>
      </c>
      <c r="C89" s="73" t="s">
        <v>13</v>
      </c>
      <c r="D89" s="25" t="s">
        <v>123</v>
      </c>
      <c r="E89" s="27" t="s">
        <v>117</v>
      </c>
      <c r="F89" s="81" t="s">
        <v>50</v>
      </c>
      <c r="G89" s="28" t="s">
        <v>17</v>
      </c>
      <c r="H89" s="29">
        <v>85000</v>
      </c>
      <c r="I89" s="30">
        <v>18009</v>
      </c>
      <c r="J89" s="103" t="s">
        <v>274</v>
      </c>
      <c r="K89" s="101" t="s">
        <v>289</v>
      </c>
      <c r="L89" s="133" t="s">
        <v>307</v>
      </c>
      <c r="M89" s="118">
        <v>2000</v>
      </c>
      <c r="N89" s="105"/>
      <c r="O89" s="105"/>
      <c r="P89" s="139" t="s">
        <v>290</v>
      </c>
      <c r="Q89" s="122">
        <v>3000</v>
      </c>
      <c r="R89" s="101"/>
      <c r="S89" s="101"/>
      <c r="T89" s="145" t="s">
        <v>308</v>
      </c>
      <c r="U89" s="124">
        <v>10000</v>
      </c>
      <c r="V89" s="101"/>
      <c r="W89" s="101"/>
      <c r="X89" s="147" t="s">
        <v>309</v>
      </c>
      <c r="Y89" s="126">
        <v>10000</v>
      </c>
      <c r="Z89" s="101"/>
      <c r="AA89" s="101"/>
      <c r="AB89" s="101"/>
      <c r="AC89" s="101"/>
      <c r="AD89" s="101"/>
      <c r="AE89" s="101"/>
      <c r="AF89" s="101"/>
      <c r="AG89" s="101"/>
    </row>
    <row r="90" spans="1:33" ht="25.5">
      <c r="A90" s="26">
        <v>4206</v>
      </c>
      <c r="B90" s="80" t="s">
        <v>203</v>
      </c>
      <c r="C90" s="73">
        <v>0</v>
      </c>
      <c r="D90" s="25" t="s">
        <v>122</v>
      </c>
      <c r="E90" s="27" t="s">
        <v>118</v>
      </c>
      <c r="F90" s="81" t="s">
        <v>52</v>
      </c>
      <c r="G90" s="28" t="s">
        <v>18</v>
      </c>
      <c r="H90" s="29">
        <v>69000</v>
      </c>
      <c r="I90" s="89">
        <v>25000</v>
      </c>
      <c r="J90" s="103" t="s">
        <v>310</v>
      </c>
      <c r="K90" s="101" t="s">
        <v>286</v>
      </c>
      <c r="L90" s="133" t="s">
        <v>276</v>
      </c>
      <c r="M90" s="118">
        <v>3000</v>
      </c>
      <c r="N90" s="105"/>
      <c r="O90" s="105"/>
      <c r="P90" s="139" t="s">
        <v>276</v>
      </c>
      <c r="Q90" s="122">
        <v>5000</v>
      </c>
      <c r="R90" s="101"/>
      <c r="S90" s="101"/>
      <c r="T90" s="145" t="s">
        <v>287</v>
      </c>
      <c r="U90" s="124">
        <v>10000</v>
      </c>
      <c r="V90" s="101"/>
      <c r="W90" s="101"/>
      <c r="X90" s="147" t="s">
        <v>288</v>
      </c>
      <c r="Y90" s="126">
        <v>12000</v>
      </c>
      <c r="Z90" s="101"/>
      <c r="AA90" s="101"/>
      <c r="AB90" s="101"/>
      <c r="AC90" s="101"/>
      <c r="AD90" s="101"/>
      <c r="AE90" s="101"/>
      <c r="AF90" s="101"/>
      <c r="AG90" s="101"/>
    </row>
    <row r="91" spans="1:33" ht="25.5">
      <c r="A91" s="26">
        <v>4209</v>
      </c>
      <c r="B91" s="80" t="s">
        <v>204</v>
      </c>
      <c r="C91" s="73">
        <v>0</v>
      </c>
      <c r="D91" s="25" t="s">
        <v>122</v>
      </c>
      <c r="E91" s="27" t="s">
        <v>119</v>
      </c>
      <c r="F91" s="81" t="s">
        <v>57</v>
      </c>
      <c r="G91" s="28" t="s">
        <v>18</v>
      </c>
      <c r="H91" s="29">
        <v>100000</v>
      </c>
      <c r="I91" s="89">
        <v>25000</v>
      </c>
      <c r="J91" s="103" t="s">
        <v>311</v>
      </c>
      <c r="K91" s="101" t="s">
        <v>286</v>
      </c>
      <c r="L91" s="133" t="s">
        <v>276</v>
      </c>
      <c r="M91" s="118">
        <v>3000</v>
      </c>
      <c r="N91" s="105"/>
      <c r="O91" s="105"/>
      <c r="P91" s="139" t="s">
        <v>276</v>
      </c>
      <c r="Q91" s="122">
        <v>5000</v>
      </c>
      <c r="R91" s="101"/>
      <c r="S91" s="101"/>
      <c r="T91" s="145" t="s">
        <v>287</v>
      </c>
      <c r="U91" s="124">
        <v>10000</v>
      </c>
      <c r="V91" s="101"/>
      <c r="W91" s="101"/>
      <c r="X91" s="147" t="s">
        <v>288</v>
      </c>
      <c r="Y91" s="126">
        <v>12000</v>
      </c>
      <c r="Z91" s="101"/>
      <c r="AA91" s="101"/>
      <c r="AB91" s="101"/>
      <c r="AC91" s="101"/>
      <c r="AD91" s="101"/>
      <c r="AE91" s="101"/>
      <c r="AF91" s="101"/>
      <c r="AG91" s="101"/>
    </row>
    <row r="92" spans="1:33" ht="25.5">
      <c r="A92" s="26">
        <v>4135</v>
      </c>
      <c r="B92" s="80" t="s">
        <v>317</v>
      </c>
      <c r="C92" s="73">
        <v>0</v>
      </c>
      <c r="D92" s="25" t="s">
        <v>122</v>
      </c>
      <c r="E92" s="27" t="s">
        <v>318</v>
      </c>
      <c r="F92" s="81" t="s">
        <v>38</v>
      </c>
      <c r="G92" s="28" t="s">
        <v>18</v>
      </c>
      <c r="H92" s="29">
        <v>30000</v>
      </c>
      <c r="I92" s="89">
        <v>30000</v>
      </c>
      <c r="J92" s="103" t="s">
        <v>319</v>
      </c>
      <c r="K92" s="101" t="s">
        <v>286</v>
      </c>
      <c r="L92" s="133" t="s">
        <v>276</v>
      </c>
      <c r="M92" s="118">
        <v>2000</v>
      </c>
      <c r="N92" s="105"/>
      <c r="O92" s="105"/>
      <c r="P92" s="139" t="s">
        <v>276</v>
      </c>
      <c r="Q92" s="122">
        <v>5000</v>
      </c>
      <c r="R92" s="101"/>
      <c r="S92" s="101"/>
      <c r="T92" s="145" t="s">
        <v>287</v>
      </c>
      <c r="U92" s="124">
        <v>20000</v>
      </c>
      <c r="V92" s="101"/>
      <c r="W92" s="101"/>
      <c r="X92" s="147" t="s">
        <v>288</v>
      </c>
      <c r="Y92" s="126">
        <v>30000</v>
      </c>
      <c r="Z92" s="101"/>
      <c r="AA92" s="101"/>
      <c r="AB92" s="101"/>
      <c r="AC92" s="101"/>
      <c r="AD92" s="101"/>
      <c r="AE92" s="101"/>
      <c r="AF92" s="101"/>
      <c r="AG92" s="101"/>
    </row>
    <row r="93" spans="1:33" ht="25.5">
      <c r="A93" s="26">
        <v>4136</v>
      </c>
      <c r="B93" s="80" t="s">
        <v>201</v>
      </c>
      <c r="C93" s="73">
        <v>0</v>
      </c>
      <c r="D93" s="25" t="s">
        <v>122</v>
      </c>
      <c r="E93" s="27" t="s">
        <v>116</v>
      </c>
      <c r="F93" s="81" t="s">
        <v>28</v>
      </c>
      <c r="G93" s="28" t="s">
        <v>18</v>
      </c>
      <c r="H93" s="29">
        <v>100000</v>
      </c>
      <c r="I93" s="89">
        <v>25000</v>
      </c>
      <c r="J93" s="103" t="s">
        <v>306</v>
      </c>
      <c r="K93" s="101" t="s">
        <v>286</v>
      </c>
      <c r="L93" s="133" t="s">
        <v>276</v>
      </c>
      <c r="M93" s="118">
        <v>3000</v>
      </c>
      <c r="N93" s="105"/>
      <c r="O93" s="105"/>
      <c r="P93" s="139" t="s">
        <v>276</v>
      </c>
      <c r="Q93" s="122">
        <v>5000</v>
      </c>
      <c r="R93" s="101"/>
      <c r="S93" s="101"/>
      <c r="T93" s="145" t="s">
        <v>287</v>
      </c>
      <c r="U93" s="124">
        <v>10000</v>
      </c>
      <c r="V93" s="101"/>
      <c r="W93" s="101"/>
      <c r="X93" s="147" t="s">
        <v>288</v>
      </c>
      <c r="Y93" s="126">
        <v>12000</v>
      </c>
      <c r="Z93" s="101"/>
      <c r="AA93" s="101"/>
      <c r="AB93" s="101"/>
      <c r="AC93" s="101"/>
      <c r="AD93" s="101"/>
      <c r="AE93" s="101"/>
      <c r="AF93" s="101"/>
      <c r="AG93" s="101"/>
    </row>
    <row r="94" spans="1:33" ht="12.75">
      <c r="A94" s="26"/>
      <c r="B94" s="25"/>
      <c r="C94" s="73"/>
      <c r="D94" s="25"/>
      <c r="E94" s="44"/>
      <c r="F94" s="84"/>
      <c r="G94" s="45"/>
      <c r="H94" s="29"/>
      <c r="I94" s="30"/>
      <c r="J94" s="103"/>
      <c r="K94" s="101"/>
      <c r="L94" s="133"/>
      <c r="M94" s="118"/>
      <c r="N94" s="105"/>
      <c r="O94" s="105"/>
      <c r="P94" s="139"/>
      <c r="Q94" s="122"/>
      <c r="R94" s="101"/>
      <c r="S94" s="101"/>
      <c r="T94" s="145"/>
      <c r="U94" s="124"/>
      <c r="V94" s="101"/>
      <c r="W94" s="101"/>
      <c r="X94" s="147"/>
      <c r="Y94" s="126"/>
      <c r="Z94" s="101"/>
      <c r="AA94" s="101"/>
      <c r="AB94" s="101"/>
      <c r="AC94" s="101"/>
      <c r="AD94" s="101"/>
      <c r="AE94" s="101"/>
      <c r="AF94" s="101"/>
      <c r="AG94" s="101"/>
    </row>
    <row r="95" spans="1:33" ht="12.75">
      <c r="A95" s="39"/>
      <c r="B95" s="38" t="s">
        <v>5</v>
      </c>
      <c r="C95" s="75"/>
      <c r="D95" s="38"/>
      <c r="E95" s="40"/>
      <c r="F95" s="83"/>
      <c r="G95" s="41"/>
      <c r="H95" s="42"/>
      <c r="I95" s="43">
        <f>SUM(I75:I94)</f>
        <v>414432</v>
      </c>
      <c r="J95" s="110"/>
      <c r="K95" s="111"/>
      <c r="L95" s="134"/>
      <c r="M95" s="119"/>
      <c r="N95" s="106"/>
      <c r="O95" s="106"/>
      <c r="P95" s="140"/>
      <c r="Q95" s="119"/>
      <c r="R95" s="111"/>
      <c r="S95" s="111"/>
      <c r="T95" s="134"/>
      <c r="U95" s="119"/>
      <c r="V95" s="111"/>
      <c r="W95" s="111"/>
      <c r="X95" s="134"/>
      <c r="Y95" s="119"/>
      <c r="Z95" s="111"/>
      <c r="AA95" s="111"/>
      <c r="AB95" s="111"/>
      <c r="AC95" s="111"/>
      <c r="AD95" s="111"/>
      <c r="AE95" s="111"/>
      <c r="AF95" s="111"/>
      <c r="AG95" s="111"/>
    </row>
    <row r="96" spans="1:33" ht="20.25">
      <c r="A96" s="59"/>
      <c r="B96" s="57" t="s">
        <v>2</v>
      </c>
      <c r="C96" s="78"/>
      <c r="D96" s="58"/>
      <c r="E96" s="60"/>
      <c r="F96" s="86"/>
      <c r="G96" s="61"/>
      <c r="H96" s="62"/>
      <c r="I96" s="63">
        <f>SUM(I95,I73,I65,I56,I50,I13,I8,I52)</f>
        <v>1852262</v>
      </c>
      <c r="J96" s="104"/>
      <c r="K96" s="102"/>
      <c r="L96" s="136"/>
      <c r="M96" s="121"/>
      <c r="N96" s="108"/>
      <c r="O96" s="108"/>
      <c r="P96" s="142"/>
      <c r="Q96" s="123"/>
      <c r="R96" s="102"/>
      <c r="S96" s="102"/>
      <c r="T96" s="146"/>
      <c r="U96" s="125"/>
      <c r="V96" s="102"/>
      <c r="W96" s="102"/>
      <c r="X96" s="148"/>
      <c r="Y96" s="127"/>
      <c r="Z96" s="102"/>
      <c r="AA96" s="102"/>
      <c r="AB96" s="102"/>
      <c r="AC96" s="102"/>
      <c r="AD96" s="102"/>
      <c r="AE96" s="102"/>
      <c r="AF96" s="102"/>
      <c r="AG96" s="102"/>
    </row>
    <row r="97" spans="1:16" ht="12.75">
      <c r="A97" s="16"/>
      <c r="E97" s="17"/>
      <c r="F97" s="20"/>
      <c r="G97" s="16"/>
      <c r="H97" s="64"/>
      <c r="N97" s="87"/>
      <c r="O97" s="87"/>
      <c r="P97" s="143"/>
    </row>
    <row r="98" spans="1:16" ht="12.75">
      <c r="A98" s="68"/>
      <c r="B98" s="66" t="s">
        <v>11</v>
      </c>
      <c r="C98" s="67" t="s">
        <v>11</v>
      </c>
      <c r="D98" s="66"/>
      <c r="E98" s="66"/>
      <c r="F98" s="69"/>
      <c r="G98" s="68"/>
      <c r="H98" s="70"/>
      <c r="I98" s="71"/>
      <c r="N98" s="87"/>
      <c r="O98" s="87"/>
      <c r="P98" s="143"/>
    </row>
    <row r="99" spans="1:16" ht="12.75">
      <c r="A99" s="68"/>
      <c r="B99" s="66" t="s">
        <v>15</v>
      </c>
      <c r="C99" s="67" t="s">
        <v>12</v>
      </c>
      <c r="D99" s="66"/>
      <c r="E99" s="66"/>
      <c r="F99" s="69"/>
      <c r="G99" s="68"/>
      <c r="H99" s="70"/>
      <c r="I99" s="71">
        <f>'[2]Cashflow'!AH$739/1000-I96</f>
        <v>-1852262</v>
      </c>
      <c r="N99" s="87"/>
      <c r="O99" s="87"/>
      <c r="P99" s="143"/>
    </row>
    <row r="100" spans="14:16" ht="12.75">
      <c r="N100" s="87"/>
      <c r="O100" s="87"/>
      <c r="P100" s="143"/>
    </row>
    <row r="101" spans="14:16" ht="12.75">
      <c r="N101" s="87"/>
      <c r="O101" s="87"/>
      <c r="P101" s="143"/>
    </row>
    <row r="102" spans="14:16" ht="12.75">
      <c r="N102" s="87"/>
      <c r="O102" s="87"/>
      <c r="P102" s="143"/>
    </row>
    <row r="103" spans="14:16" ht="12.75">
      <c r="N103" s="87"/>
      <c r="O103" s="87"/>
      <c r="P103" s="143"/>
    </row>
    <row r="104" spans="14:16" ht="12.75">
      <c r="N104" s="87"/>
      <c r="O104" s="87"/>
      <c r="P104" s="143"/>
    </row>
    <row r="105" spans="14:16" ht="12.75">
      <c r="N105" s="87"/>
      <c r="O105" s="87"/>
      <c r="P105" s="143"/>
    </row>
    <row r="106" spans="14:16" ht="12.75">
      <c r="N106" s="87"/>
      <c r="O106" s="87"/>
      <c r="P106" s="143"/>
    </row>
    <row r="107" spans="14:16" ht="12.75">
      <c r="N107" s="87"/>
      <c r="O107" s="87"/>
      <c r="P107" s="143"/>
    </row>
    <row r="108" spans="14:16" ht="12.75">
      <c r="N108" s="87"/>
      <c r="O108" s="87"/>
      <c r="P108" s="143"/>
    </row>
    <row r="109" spans="14:16" ht="12.75">
      <c r="N109" s="87"/>
      <c r="O109" s="87"/>
      <c r="P109" s="143"/>
    </row>
    <row r="110" spans="14:16" ht="12.75">
      <c r="N110" s="87"/>
      <c r="O110" s="87"/>
      <c r="P110" s="143"/>
    </row>
    <row r="111" spans="14:16" ht="12.75">
      <c r="N111" s="87"/>
      <c r="O111" s="87"/>
      <c r="P111" s="143"/>
    </row>
    <row r="112" spans="14:16" ht="12.75">
      <c r="N112" s="87"/>
      <c r="O112" s="87"/>
      <c r="P112" s="143"/>
    </row>
    <row r="113" spans="14:16" ht="12.75">
      <c r="N113" s="87"/>
      <c r="O113" s="87"/>
      <c r="P113" s="143"/>
    </row>
    <row r="114" spans="14:16" ht="12.75">
      <c r="N114" s="87"/>
      <c r="O114" s="87"/>
      <c r="P114" s="143"/>
    </row>
    <row r="115" spans="14:16" ht="12.75">
      <c r="N115" s="87"/>
      <c r="O115" s="87"/>
      <c r="P115" s="143"/>
    </row>
    <row r="116" spans="14:16" ht="12.75">
      <c r="N116" s="87"/>
      <c r="O116" s="87"/>
      <c r="P116" s="143"/>
    </row>
    <row r="117" spans="14:16" ht="12.75">
      <c r="N117" s="87"/>
      <c r="O117" s="87"/>
      <c r="P117" s="143"/>
    </row>
    <row r="118" spans="14:16" ht="12.75">
      <c r="N118" s="87"/>
      <c r="O118" s="87"/>
      <c r="P118" s="143"/>
    </row>
    <row r="119" spans="14:16" ht="12.75">
      <c r="N119" s="87"/>
      <c r="O119" s="87"/>
      <c r="P119" s="143"/>
    </row>
    <row r="120" spans="14:16" ht="12.75">
      <c r="N120" s="87"/>
      <c r="O120" s="87"/>
      <c r="P120" s="143"/>
    </row>
    <row r="121" spans="14:16" ht="12.75">
      <c r="N121" s="87"/>
      <c r="O121" s="87"/>
      <c r="P121" s="143"/>
    </row>
    <row r="122" spans="14:16" ht="12.75">
      <c r="N122" s="87"/>
      <c r="O122" s="87"/>
      <c r="P122" s="143"/>
    </row>
    <row r="123" spans="14:16" ht="12.75">
      <c r="N123" s="87"/>
      <c r="O123" s="87"/>
      <c r="P123" s="143"/>
    </row>
    <row r="124" spans="14:16" ht="12.75">
      <c r="N124" s="87"/>
      <c r="O124" s="87"/>
      <c r="P124" s="143"/>
    </row>
    <row r="125" spans="14:16" ht="12.75">
      <c r="N125" s="87"/>
      <c r="O125" s="87"/>
      <c r="P125" s="143"/>
    </row>
    <row r="126" spans="14:16" ht="12.75">
      <c r="N126" s="87"/>
      <c r="O126" s="87"/>
      <c r="P126" s="143"/>
    </row>
    <row r="127" spans="14:16" ht="12.75">
      <c r="N127" s="87"/>
      <c r="O127" s="87"/>
      <c r="P127" s="143"/>
    </row>
    <row r="128" spans="14:16" ht="12.75">
      <c r="N128" s="87"/>
      <c r="O128" s="87"/>
      <c r="P128" s="143"/>
    </row>
    <row r="129" spans="14:16" ht="12.75">
      <c r="N129" s="87"/>
      <c r="O129" s="87"/>
      <c r="P129" s="143"/>
    </row>
    <row r="130" spans="14:16" ht="12.75">
      <c r="N130" s="87"/>
      <c r="O130" s="87"/>
      <c r="P130" s="143"/>
    </row>
    <row r="131" spans="14:16" ht="12.75">
      <c r="N131" s="87"/>
      <c r="O131" s="87"/>
      <c r="P131" s="143"/>
    </row>
    <row r="132" spans="14:16" ht="12.75">
      <c r="N132" s="87"/>
      <c r="O132" s="87"/>
      <c r="P132" s="143"/>
    </row>
    <row r="133" spans="14:16" ht="12.75">
      <c r="N133" s="87"/>
      <c r="O133" s="87"/>
      <c r="P133" s="143"/>
    </row>
    <row r="134" spans="14:16" ht="12.75">
      <c r="N134" s="87"/>
      <c r="O134" s="87"/>
      <c r="P134" s="143"/>
    </row>
    <row r="135" spans="14:16" ht="12.75">
      <c r="N135" s="87"/>
      <c r="O135" s="87"/>
      <c r="P135" s="143"/>
    </row>
    <row r="136" spans="14:16" ht="12.75">
      <c r="N136" s="87"/>
      <c r="O136" s="87"/>
      <c r="P136" s="143"/>
    </row>
    <row r="137" spans="14:16" ht="12.75">
      <c r="N137" s="87"/>
      <c r="O137" s="87"/>
      <c r="P137" s="143"/>
    </row>
    <row r="138" spans="14:16" ht="12.75">
      <c r="N138" s="87"/>
      <c r="O138" s="87"/>
      <c r="P138" s="143"/>
    </row>
    <row r="139" spans="14:16" ht="12.75">
      <c r="N139" s="87"/>
      <c r="O139" s="87"/>
      <c r="P139" s="143"/>
    </row>
    <row r="140" spans="14:16" ht="12.75">
      <c r="N140" s="87"/>
      <c r="O140" s="87"/>
      <c r="P140" s="143"/>
    </row>
    <row r="141" spans="14:16" ht="12.75">
      <c r="N141" s="87"/>
      <c r="O141" s="87"/>
      <c r="P141" s="143"/>
    </row>
    <row r="142" spans="14:16" ht="12.75">
      <c r="N142" s="87"/>
      <c r="O142" s="87"/>
      <c r="P142" s="143"/>
    </row>
    <row r="143" spans="14:16" ht="12.75">
      <c r="N143" s="87"/>
      <c r="O143" s="87"/>
      <c r="P143" s="143"/>
    </row>
    <row r="144" spans="14:16" ht="12.75">
      <c r="N144" s="87"/>
      <c r="O144" s="87"/>
      <c r="P144" s="143"/>
    </row>
    <row r="145" spans="14:16" ht="12.75">
      <c r="N145" s="87"/>
      <c r="O145" s="87"/>
      <c r="P145" s="143"/>
    </row>
    <row r="146" spans="14:16" ht="12.75">
      <c r="N146" s="87"/>
      <c r="O146" s="87"/>
      <c r="P146" s="143"/>
    </row>
    <row r="147" spans="14:16" ht="12.75">
      <c r="N147" s="87"/>
      <c r="O147" s="87"/>
      <c r="P147" s="143"/>
    </row>
    <row r="148" spans="14:16" ht="12.75">
      <c r="N148" s="87"/>
      <c r="O148" s="87"/>
      <c r="P148" s="143"/>
    </row>
    <row r="149" spans="14:16" ht="12.75">
      <c r="N149" s="87"/>
      <c r="O149" s="87"/>
      <c r="P149" s="143"/>
    </row>
    <row r="150" spans="14:16" ht="12.75">
      <c r="N150" s="87"/>
      <c r="O150" s="87"/>
      <c r="P150" s="143"/>
    </row>
    <row r="151" spans="14:16" ht="12.75">
      <c r="N151" s="87"/>
      <c r="O151" s="87"/>
      <c r="P151" s="143"/>
    </row>
    <row r="152" spans="14:16" ht="12.75">
      <c r="N152" s="87"/>
      <c r="O152" s="87"/>
      <c r="P152" s="143"/>
    </row>
    <row r="153" spans="14:16" ht="12.75">
      <c r="N153" s="87"/>
      <c r="O153" s="87"/>
      <c r="P153" s="143"/>
    </row>
    <row r="154" spans="14:16" ht="12.75">
      <c r="N154" s="87"/>
      <c r="O154" s="87"/>
      <c r="P154" s="143"/>
    </row>
    <row r="155" spans="14:16" ht="12.75">
      <c r="N155" s="87"/>
      <c r="O155" s="87"/>
      <c r="P155" s="143"/>
    </row>
    <row r="156" spans="14:16" ht="12.75">
      <c r="N156" s="87"/>
      <c r="O156" s="87"/>
      <c r="P156" s="143"/>
    </row>
    <row r="157" spans="14:16" ht="12.75">
      <c r="N157" s="87"/>
      <c r="O157" s="87"/>
      <c r="P157" s="143"/>
    </row>
    <row r="158" spans="14:16" ht="12.75">
      <c r="N158" s="87"/>
      <c r="O158" s="87"/>
      <c r="P158" s="143"/>
    </row>
    <row r="159" spans="14:16" ht="12.75">
      <c r="N159" s="87"/>
      <c r="O159" s="87"/>
      <c r="P159" s="143"/>
    </row>
    <row r="160" spans="14:16" ht="12.75">
      <c r="N160" s="87"/>
      <c r="O160" s="87"/>
      <c r="P160" s="143"/>
    </row>
    <row r="161" spans="14:16" ht="12.75">
      <c r="N161" s="87"/>
      <c r="O161" s="87"/>
      <c r="P161" s="143"/>
    </row>
    <row r="162" spans="14:16" ht="12.75">
      <c r="N162" s="87"/>
      <c r="O162" s="87"/>
      <c r="P162" s="143"/>
    </row>
    <row r="163" spans="14:16" ht="12.75">
      <c r="N163" s="87"/>
      <c r="O163" s="87"/>
      <c r="P163" s="143"/>
    </row>
    <row r="164" spans="14:16" ht="12.75">
      <c r="N164" s="87"/>
      <c r="O164" s="87"/>
      <c r="P164" s="143"/>
    </row>
    <row r="165" spans="14:16" ht="12.75">
      <c r="N165" s="87"/>
      <c r="O165" s="87"/>
      <c r="P165" s="143"/>
    </row>
    <row r="166" spans="14:16" ht="12.75">
      <c r="N166" s="87"/>
      <c r="O166" s="87"/>
      <c r="P166" s="143"/>
    </row>
    <row r="167" spans="14:16" ht="12.75">
      <c r="N167" s="87"/>
      <c r="O167" s="87"/>
      <c r="P167" s="143"/>
    </row>
    <row r="168" spans="14:16" ht="12.75">
      <c r="N168" s="87"/>
      <c r="O168" s="87"/>
      <c r="P168" s="143"/>
    </row>
    <row r="169" spans="14:16" ht="12.75">
      <c r="N169" s="87"/>
      <c r="O169" s="87"/>
      <c r="P169" s="143"/>
    </row>
    <row r="170" spans="14:16" ht="12.75">
      <c r="N170" s="87"/>
      <c r="O170" s="87"/>
      <c r="P170" s="143"/>
    </row>
    <row r="171" spans="14:16" ht="12.75">
      <c r="N171" s="87"/>
      <c r="O171" s="87"/>
      <c r="P171" s="143"/>
    </row>
    <row r="172" spans="14:16" ht="12.75">
      <c r="N172" s="87"/>
      <c r="O172" s="87"/>
      <c r="P172" s="143"/>
    </row>
    <row r="173" spans="14:16" ht="12.75">
      <c r="N173" s="87"/>
      <c r="O173" s="87"/>
      <c r="P173" s="143"/>
    </row>
    <row r="174" spans="14:16" ht="12.75">
      <c r="N174" s="87"/>
      <c r="O174" s="87"/>
      <c r="P174" s="143"/>
    </row>
    <row r="175" spans="14:16" ht="12.75">
      <c r="N175" s="87"/>
      <c r="O175" s="87"/>
      <c r="P175" s="143"/>
    </row>
    <row r="176" spans="14:16" ht="12.75">
      <c r="N176" s="87"/>
      <c r="O176" s="87"/>
      <c r="P176" s="143"/>
    </row>
    <row r="177" spans="14:16" ht="12.75">
      <c r="N177" s="87"/>
      <c r="O177" s="87"/>
      <c r="P177" s="143"/>
    </row>
    <row r="178" spans="14:16" ht="12.75">
      <c r="N178" s="87"/>
      <c r="O178" s="87"/>
      <c r="P178" s="143"/>
    </row>
    <row r="179" spans="14:16" ht="12.75">
      <c r="N179" s="87"/>
      <c r="O179" s="87"/>
      <c r="P179" s="143"/>
    </row>
    <row r="180" spans="14:16" ht="12.75">
      <c r="N180" s="87"/>
      <c r="O180" s="87"/>
      <c r="P180" s="143"/>
    </row>
    <row r="181" spans="14:16" ht="12.75">
      <c r="N181" s="87"/>
      <c r="O181" s="87"/>
      <c r="P181" s="143"/>
    </row>
    <row r="182" spans="14:16" ht="12.75">
      <c r="N182" s="87"/>
      <c r="O182" s="87"/>
      <c r="P182" s="143"/>
    </row>
    <row r="183" spans="14:16" ht="12.75">
      <c r="N183" s="87"/>
      <c r="O183" s="87"/>
      <c r="P183" s="143"/>
    </row>
    <row r="184" spans="14:16" ht="12.75">
      <c r="N184" s="87"/>
      <c r="O184" s="87"/>
      <c r="P184" s="143"/>
    </row>
    <row r="185" spans="14:16" ht="12.75">
      <c r="N185" s="87"/>
      <c r="O185" s="87"/>
      <c r="P185" s="143"/>
    </row>
    <row r="186" spans="14:16" ht="12.75">
      <c r="N186" s="87"/>
      <c r="O186" s="87"/>
      <c r="P186" s="143"/>
    </row>
    <row r="187" spans="14:16" ht="12.75">
      <c r="N187" s="87"/>
      <c r="O187" s="87"/>
      <c r="P187" s="143"/>
    </row>
    <row r="188" spans="14:16" ht="12.75">
      <c r="N188" s="87"/>
      <c r="O188" s="87"/>
      <c r="P188" s="143"/>
    </row>
    <row r="189" spans="14:16" ht="12.75">
      <c r="N189" s="87"/>
      <c r="O189" s="87"/>
      <c r="P189" s="143"/>
    </row>
    <row r="190" spans="14:16" ht="12.75">
      <c r="N190" s="87"/>
      <c r="O190" s="87"/>
      <c r="P190" s="143"/>
    </row>
    <row r="191" spans="14:16" ht="12.75">
      <c r="N191" s="87"/>
      <c r="O191" s="87"/>
      <c r="P191" s="143"/>
    </row>
    <row r="192" spans="14:16" ht="12.75">
      <c r="N192" s="87"/>
      <c r="O192" s="87"/>
      <c r="P192" s="143"/>
    </row>
    <row r="193" spans="14:16" ht="12.75">
      <c r="N193" s="87"/>
      <c r="O193" s="87"/>
      <c r="P193" s="143"/>
    </row>
    <row r="194" spans="14:16" ht="12.75">
      <c r="N194" s="87"/>
      <c r="O194" s="87"/>
      <c r="P194" s="143"/>
    </row>
    <row r="195" spans="14:16" ht="12.75">
      <c r="N195" s="87"/>
      <c r="O195" s="87"/>
      <c r="P195" s="143"/>
    </row>
    <row r="196" spans="14:16" ht="12.75">
      <c r="N196" s="87"/>
      <c r="O196" s="87"/>
      <c r="P196" s="143"/>
    </row>
    <row r="197" spans="14:16" ht="12.75">
      <c r="N197" s="87"/>
      <c r="O197" s="87"/>
      <c r="P197" s="143"/>
    </row>
    <row r="198" spans="14:16" ht="12.75">
      <c r="N198" s="87"/>
      <c r="O198" s="87"/>
      <c r="P198" s="143"/>
    </row>
    <row r="199" spans="14:16" ht="12.75">
      <c r="N199" s="87"/>
      <c r="O199" s="87"/>
      <c r="P199" s="143"/>
    </row>
    <row r="200" spans="14:16" ht="12.75">
      <c r="N200" s="87"/>
      <c r="O200" s="87"/>
      <c r="P200" s="143"/>
    </row>
    <row r="201" spans="14:16" ht="12.75">
      <c r="N201" s="87"/>
      <c r="O201" s="87"/>
      <c r="P201" s="143"/>
    </row>
    <row r="202" spans="14:16" ht="12.75">
      <c r="N202" s="87"/>
      <c r="O202" s="87"/>
      <c r="P202" s="143"/>
    </row>
    <row r="203" spans="14:16" ht="12.75">
      <c r="N203" s="87"/>
      <c r="O203" s="87"/>
      <c r="P203" s="143"/>
    </row>
    <row r="204" spans="14:16" ht="12.75">
      <c r="N204" s="87"/>
      <c r="O204" s="87"/>
      <c r="P204" s="143"/>
    </row>
    <row r="205" spans="14:16" ht="12.75">
      <c r="N205" s="87"/>
      <c r="O205" s="87"/>
      <c r="P205" s="143"/>
    </row>
    <row r="206" spans="14:16" ht="12.75">
      <c r="N206" s="87"/>
      <c r="O206" s="87"/>
      <c r="P206" s="143"/>
    </row>
    <row r="207" spans="14:16" ht="12.75">
      <c r="N207" s="87"/>
      <c r="O207" s="87"/>
      <c r="P207" s="143"/>
    </row>
    <row r="208" spans="14:16" ht="12.75">
      <c r="N208" s="87"/>
      <c r="O208" s="87"/>
      <c r="P208" s="143"/>
    </row>
    <row r="209" spans="14:16" ht="12.75">
      <c r="N209" s="87"/>
      <c r="O209" s="87"/>
      <c r="P209" s="143"/>
    </row>
    <row r="210" spans="14:16" ht="12.75">
      <c r="N210" s="87"/>
      <c r="O210" s="87"/>
      <c r="P210" s="143"/>
    </row>
    <row r="211" spans="14:16" ht="12.75">
      <c r="N211" s="87"/>
      <c r="O211" s="87"/>
      <c r="P211" s="143"/>
    </row>
    <row r="212" spans="14:16" ht="12.75">
      <c r="N212" s="87"/>
      <c r="O212" s="87"/>
      <c r="P212" s="143"/>
    </row>
    <row r="213" spans="14:16" ht="12.75">
      <c r="N213" s="87"/>
      <c r="O213" s="87"/>
      <c r="P213" s="143"/>
    </row>
    <row r="214" spans="14:16" ht="12.75">
      <c r="N214" s="87"/>
      <c r="O214" s="87"/>
      <c r="P214" s="143"/>
    </row>
    <row r="215" spans="14:16" ht="12.75">
      <c r="N215" s="87"/>
      <c r="O215" s="87"/>
      <c r="P215" s="143"/>
    </row>
    <row r="216" spans="14:16" ht="12.75">
      <c r="N216" s="87"/>
      <c r="O216" s="87"/>
      <c r="P216" s="143"/>
    </row>
    <row r="217" spans="14:16" ht="12.75">
      <c r="N217" s="87"/>
      <c r="O217" s="87"/>
      <c r="P217" s="143"/>
    </row>
    <row r="218" spans="14:16" ht="12.75">
      <c r="N218" s="87"/>
      <c r="O218" s="87"/>
      <c r="P218" s="143"/>
    </row>
    <row r="219" spans="14:16" ht="12.75">
      <c r="N219" s="87"/>
      <c r="O219" s="87"/>
      <c r="P219" s="143"/>
    </row>
    <row r="220" spans="14:16" ht="12.75">
      <c r="N220" s="87"/>
      <c r="O220" s="87"/>
      <c r="P220" s="143"/>
    </row>
    <row r="221" spans="14:16" ht="12.75">
      <c r="N221" s="87"/>
      <c r="O221" s="87"/>
      <c r="P221" s="143"/>
    </row>
    <row r="222" spans="14:16" ht="12.75">
      <c r="N222" s="87"/>
      <c r="O222" s="87"/>
      <c r="P222" s="143"/>
    </row>
    <row r="223" spans="14:16" ht="12.75">
      <c r="N223" s="87"/>
      <c r="O223" s="87"/>
      <c r="P223" s="143"/>
    </row>
    <row r="224" spans="14:16" ht="12.75">
      <c r="N224" s="87"/>
      <c r="O224" s="87"/>
      <c r="P224" s="143"/>
    </row>
    <row r="225" spans="14:16" ht="12.75">
      <c r="N225" s="87"/>
      <c r="O225" s="87"/>
      <c r="P225" s="143"/>
    </row>
    <row r="226" spans="14:16" ht="12.75">
      <c r="N226" s="87"/>
      <c r="O226" s="87"/>
      <c r="P226" s="143"/>
    </row>
    <row r="227" spans="14:16" ht="12.75">
      <c r="N227" s="87"/>
      <c r="O227" s="87"/>
      <c r="P227" s="143"/>
    </row>
    <row r="228" spans="14:16" ht="12.75">
      <c r="N228" s="87"/>
      <c r="O228" s="87"/>
      <c r="P228" s="143"/>
    </row>
    <row r="229" spans="14:16" ht="12.75">
      <c r="N229" s="87"/>
      <c r="O229" s="87"/>
      <c r="P229" s="143"/>
    </row>
    <row r="230" spans="14:16" ht="12.75">
      <c r="N230" s="87"/>
      <c r="O230" s="87"/>
      <c r="P230" s="143"/>
    </row>
    <row r="231" spans="14:16" ht="12.75">
      <c r="N231" s="87"/>
      <c r="O231" s="87"/>
      <c r="P231" s="143"/>
    </row>
    <row r="232" spans="14:16" ht="12.75">
      <c r="N232" s="87"/>
      <c r="O232" s="87"/>
      <c r="P232" s="143"/>
    </row>
    <row r="233" spans="14:16" ht="12.75">
      <c r="N233" s="87"/>
      <c r="O233" s="87"/>
      <c r="P233" s="143"/>
    </row>
    <row r="234" spans="14:16" ht="12.75">
      <c r="N234" s="87"/>
      <c r="O234" s="87"/>
      <c r="P234" s="143"/>
    </row>
    <row r="235" spans="14:16" ht="12.75">
      <c r="N235" s="87"/>
      <c r="O235" s="87"/>
      <c r="P235" s="143"/>
    </row>
    <row r="236" spans="14:16" ht="12.75">
      <c r="N236" s="87"/>
      <c r="O236" s="87"/>
      <c r="P236" s="143"/>
    </row>
    <row r="237" spans="14:16" ht="12.75">
      <c r="N237" s="87"/>
      <c r="O237" s="87"/>
      <c r="P237" s="143"/>
    </row>
    <row r="238" spans="14:16" ht="12.75">
      <c r="N238" s="87"/>
      <c r="O238" s="87"/>
      <c r="P238" s="143"/>
    </row>
    <row r="239" spans="14:16" ht="12.75">
      <c r="N239" s="87"/>
      <c r="O239" s="87"/>
      <c r="P239" s="143"/>
    </row>
    <row r="240" spans="14:16" ht="12.75">
      <c r="N240" s="87"/>
      <c r="O240" s="87"/>
      <c r="P240" s="143"/>
    </row>
    <row r="241" spans="14:16" ht="12.75">
      <c r="N241" s="87"/>
      <c r="O241" s="87"/>
      <c r="P241" s="143"/>
    </row>
    <row r="242" spans="14:16" ht="12.75">
      <c r="N242" s="87"/>
      <c r="O242" s="87"/>
      <c r="P242" s="143"/>
    </row>
    <row r="243" spans="14:16" ht="12.75">
      <c r="N243" s="87"/>
      <c r="O243" s="87"/>
      <c r="P243" s="143"/>
    </row>
    <row r="244" spans="14:16" ht="12.75">
      <c r="N244" s="87"/>
      <c r="O244" s="87"/>
      <c r="P244" s="143"/>
    </row>
    <row r="245" spans="14:16" ht="12.75">
      <c r="N245" s="87"/>
      <c r="O245" s="87"/>
      <c r="P245" s="143"/>
    </row>
    <row r="246" spans="14:16" ht="12.75">
      <c r="N246" s="87"/>
      <c r="O246" s="87"/>
      <c r="P246" s="143"/>
    </row>
    <row r="247" spans="14:16" ht="12.75">
      <c r="N247" s="87"/>
      <c r="O247" s="87"/>
      <c r="P247" s="143"/>
    </row>
    <row r="248" spans="14:16" ht="12.75">
      <c r="N248" s="87"/>
      <c r="O248" s="87"/>
      <c r="P248" s="143"/>
    </row>
    <row r="249" spans="14:16" ht="12.75">
      <c r="N249" s="87"/>
      <c r="O249" s="87"/>
      <c r="P249" s="143"/>
    </row>
    <row r="250" spans="14:16" ht="12.75">
      <c r="N250" s="87"/>
      <c r="O250" s="87"/>
      <c r="P250" s="143"/>
    </row>
    <row r="251" spans="14:16" ht="12.75">
      <c r="N251" s="87"/>
      <c r="O251" s="87"/>
      <c r="P251" s="143"/>
    </row>
    <row r="252" spans="14:16" ht="12.75">
      <c r="N252" s="87"/>
      <c r="O252" s="87"/>
      <c r="P252" s="143"/>
    </row>
    <row r="253" spans="14:16" ht="12.75">
      <c r="N253" s="87"/>
      <c r="O253" s="87"/>
      <c r="P253" s="143"/>
    </row>
    <row r="254" spans="14:16" ht="12.75">
      <c r="N254" s="87"/>
      <c r="O254" s="87"/>
      <c r="P254" s="143"/>
    </row>
    <row r="255" spans="14:16" ht="12.75">
      <c r="N255" s="87"/>
      <c r="O255" s="87"/>
      <c r="P255" s="143"/>
    </row>
    <row r="256" spans="14:16" ht="12.75">
      <c r="N256" s="87"/>
      <c r="O256" s="87"/>
      <c r="P256" s="143"/>
    </row>
    <row r="257" spans="14:16" ht="12.75">
      <c r="N257" s="87"/>
      <c r="O257" s="87"/>
      <c r="P257" s="143"/>
    </row>
    <row r="258" spans="14:16" ht="12.75">
      <c r="N258" s="87"/>
      <c r="O258" s="87"/>
      <c r="P258" s="143"/>
    </row>
    <row r="259" spans="14:16" ht="12.75">
      <c r="N259" s="87"/>
      <c r="O259" s="87"/>
      <c r="P259" s="143"/>
    </row>
    <row r="260" spans="14:16" ht="12.75">
      <c r="N260" s="87"/>
      <c r="O260" s="87"/>
      <c r="P260" s="143"/>
    </row>
    <row r="261" spans="14:16" ht="12.75">
      <c r="N261" s="87"/>
      <c r="O261" s="87"/>
      <c r="P261" s="143"/>
    </row>
    <row r="262" spans="14:16" ht="12.75">
      <c r="N262" s="87"/>
      <c r="O262" s="87"/>
      <c r="P262" s="143"/>
    </row>
    <row r="263" spans="14:16" ht="12.75">
      <c r="N263" s="87"/>
      <c r="O263" s="87"/>
      <c r="P263" s="143"/>
    </row>
    <row r="264" spans="14:16" ht="12.75">
      <c r="N264" s="87"/>
      <c r="O264" s="87"/>
      <c r="P264" s="143"/>
    </row>
    <row r="265" spans="14:16" ht="12.75">
      <c r="N265" s="87"/>
      <c r="O265" s="87"/>
      <c r="P265" s="143"/>
    </row>
    <row r="266" spans="14:16" ht="12.75">
      <c r="N266" s="87"/>
      <c r="O266" s="87"/>
      <c r="P266" s="143"/>
    </row>
    <row r="267" spans="14:16" ht="12.75">
      <c r="N267" s="87"/>
      <c r="O267" s="87"/>
      <c r="P267" s="143"/>
    </row>
    <row r="268" spans="14:16" ht="12.75">
      <c r="N268" s="87"/>
      <c r="O268" s="87"/>
      <c r="P268" s="143"/>
    </row>
    <row r="269" spans="14:16" ht="12.75">
      <c r="N269" s="87"/>
      <c r="O269" s="87"/>
      <c r="P269" s="143"/>
    </row>
    <row r="270" spans="14:16" ht="12.75">
      <c r="N270" s="87"/>
      <c r="O270" s="87"/>
      <c r="P270" s="143"/>
    </row>
    <row r="271" spans="14:16" ht="12.75">
      <c r="N271" s="87"/>
      <c r="O271" s="87"/>
      <c r="P271" s="143"/>
    </row>
    <row r="272" spans="14:16" ht="12.75">
      <c r="N272" s="87"/>
      <c r="O272" s="87"/>
      <c r="P272" s="143"/>
    </row>
    <row r="273" spans="14:16" ht="12.75">
      <c r="N273" s="87"/>
      <c r="O273" s="87"/>
      <c r="P273" s="143"/>
    </row>
    <row r="274" spans="14:16" ht="12.75">
      <c r="N274" s="87"/>
      <c r="O274" s="87"/>
      <c r="P274" s="143"/>
    </row>
    <row r="275" spans="14:16" ht="12.75">
      <c r="N275" s="87"/>
      <c r="O275" s="87"/>
      <c r="P275" s="143"/>
    </row>
    <row r="276" spans="14:16" ht="12.75">
      <c r="N276" s="87"/>
      <c r="O276" s="87"/>
      <c r="P276" s="143"/>
    </row>
    <row r="277" spans="14:16" ht="12.75">
      <c r="N277" s="87"/>
      <c r="O277" s="87"/>
      <c r="P277" s="143"/>
    </row>
    <row r="278" spans="14:16" ht="12.75">
      <c r="N278" s="87"/>
      <c r="O278" s="87"/>
      <c r="P278" s="143"/>
    </row>
    <row r="279" spans="14:16" ht="12.75">
      <c r="N279" s="87"/>
      <c r="O279" s="87"/>
      <c r="P279" s="143"/>
    </row>
    <row r="280" spans="14:16" ht="12.75">
      <c r="N280" s="87"/>
      <c r="O280" s="87"/>
      <c r="P280" s="143"/>
    </row>
    <row r="281" spans="14:16" ht="12.75">
      <c r="N281" s="87"/>
      <c r="O281" s="87"/>
      <c r="P281" s="143"/>
    </row>
    <row r="282" spans="14:16" ht="12.75">
      <c r="N282" s="87"/>
      <c r="O282" s="87"/>
      <c r="P282" s="143"/>
    </row>
    <row r="283" spans="14:16" ht="12.75">
      <c r="N283" s="87"/>
      <c r="O283" s="87"/>
      <c r="P283" s="143"/>
    </row>
    <row r="284" spans="14:16" ht="12.75">
      <c r="N284" s="87"/>
      <c r="O284" s="87"/>
      <c r="P284" s="143"/>
    </row>
    <row r="285" spans="14:16" ht="12.75">
      <c r="N285" s="87"/>
      <c r="O285" s="87"/>
      <c r="P285" s="143"/>
    </row>
    <row r="286" spans="14:16" ht="12.75">
      <c r="N286" s="87"/>
      <c r="O286" s="87"/>
      <c r="P286" s="143"/>
    </row>
    <row r="287" spans="14:16" ht="12.75">
      <c r="N287" s="87"/>
      <c r="O287" s="87"/>
      <c r="P287" s="143"/>
    </row>
    <row r="288" spans="14:16" ht="12.75">
      <c r="N288" s="87"/>
      <c r="O288" s="87"/>
      <c r="P288" s="143"/>
    </row>
    <row r="289" spans="14:16" ht="12.75">
      <c r="N289" s="87"/>
      <c r="O289" s="87"/>
      <c r="P289" s="143"/>
    </row>
    <row r="290" spans="14:16" ht="12.75">
      <c r="N290" s="87"/>
      <c r="O290" s="87"/>
      <c r="P290" s="143"/>
    </row>
    <row r="291" spans="14:16" ht="12.75">
      <c r="N291" s="87"/>
      <c r="O291" s="87"/>
      <c r="P291" s="143"/>
    </row>
    <row r="292" spans="14:16" ht="12.75">
      <c r="N292" s="87"/>
      <c r="O292" s="87"/>
      <c r="P292" s="143"/>
    </row>
    <row r="293" spans="14:16" ht="12.75">
      <c r="N293" s="87"/>
      <c r="O293" s="87"/>
      <c r="P293" s="143"/>
    </row>
    <row r="294" spans="14:16" ht="12.75">
      <c r="N294" s="87"/>
      <c r="O294" s="87"/>
      <c r="P294" s="143"/>
    </row>
    <row r="295" spans="14:16" ht="12.75">
      <c r="N295" s="87"/>
      <c r="O295" s="87"/>
      <c r="P295" s="143"/>
    </row>
    <row r="296" spans="14:16" ht="12.75">
      <c r="N296" s="87"/>
      <c r="O296" s="87"/>
      <c r="P296" s="143"/>
    </row>
    <row r="297" spans="14:16" ht="12.75">
      <c r="N297" s="87"/>
      <c r="O297" s="87"/>
      <c r="P297" s="143"/>
    </row>
    <row r="298" spans="14:16" ht="12.75">
      <c r="N298" s="87"/>
      <c r="O298" s="87"/>
      <c r="P298" s="143"/>
    </row>
    <row r="299" spans="14:16" ht="12.75">
      <c r="N299" s="87"/>
      <c r="O299" s="87"/>
      <c r="P299" s="143"/>
    </row>
    <row r="300" spans="14:16" ht="12.75">
      <c r="N300" s="87"/>
      <c r="O300" s="87"/>
      <c r="P300" s="143"/>
    </row>
    <row r="301" spans="14:16" ht="12.75">
      <c r="N301" s="87"/>
      <c r="O301" s="87"/>
      <c r="P301" s="143"/>
    </row>
    <row r="302" spans="14:16" ht="12.75">
      <c r="N302" s="87"/>
      <c r="O302" s="87"/>
      <c r="P302" s="143"/>
    </row>
    <row r="303" spans="14:16" ht="12.75">
      <c r="N303" s="87"/>
      <c r="O303" s="87"/>
      <c r="P303" s="143"/>
    </row>
    <row r="304" spans="14:16" ht="12.75">
      <c r="N304" s="87"/>
      <c r="O304" s="87"/>
      <c r="P304" s="143"/>
    </row>
    <row r="305" spans="14:16" ht="12.75">
      <c r="N305" s="87"/>
      <c r="O305" s="87"/>
      <c r="P305" s="143"/>
    </row>
    <row r="306" spans="14:16" ht="12.75">
      <c r="N306" s="87"/>
      <c r="O306" s="87"/>
      <c r="P306" s="143"/>
    </row>
    <row r="307" spans="14:16" ht="12.75">
      <c r="N307" s="87"/>
      <c r="O307" s="87"/>
      <c r="P307" s="143"/>
    </row>
    <row r="308" spans="14:16" ht="12.75">
      <c r="N308" s="87"/>
      <c r="O308" s="87"/>
      <c r="P308" s="143"/>
    </row>
    <row r="309" spans="14:16" ht="12.75">
      <c r="N309" s="87"/>
      <c r="O309" s="87"/>
      <c r="P309" s="143"/>
    </row>
    <row r="310" spans="14:16" ht="12.75">
      <c r="N310" s="87"/>
      <c r="O310" s="87"/>
      <c r="P310" s="143"/>
    </row>
    <row r="311" spans="14:16" ht="12.75">
      <c r="N311" s="87"/>
      <c r="O311" s="87"/>
      <c r="P311" s="143"/>
    </row>
    <row r="312" spans="14:16" ht="12.75">
      <c r="N312" s="87"/>
      <c r="O312" s="87"/>
      <c r="P312" s="143"/>
    </row>
    <row r="313" spans="14:16" ht="12.75">
      <c r="N313" s="87"/>
      <c r="O313" s="87"/>
      <c r="P313" s="143"/>
    </row>
    <row r="314" spans="14:16" ht="12.75">
      <c r="N314" s="87"/>
      <c r="O314" s="87"/>
      <c r="P314" s="143"/>
    </row>
    <row r="315" spans="14:16" ht="12.75">
      <c r="N315" s="87"/>
      <c r="O315" s="87"/>
      <c r="P315" s="143"/>
    </row>
    <row r="316" spans="14:16" ht="12.75">
      <c r="N316" s="87"/>
      <c r="O316" s="87"/>
      <c r="P316" s="143"/>
    </row>
    <row r="317" spans="14:16" ht="12.75">
      <c r="N317" s="87"/>
      <c r="O317" s="87"/>
      <c r="P317" s="143"/>
    </row>
    <row r="318" spans="14:16" ht="12.75">
      <c r="N318" s="87"/>
      <c r="O318" s="87"/>
      <c r="P318" s="143"/>
    </row>
    <row r="319" spans="14:16" ht="12.75">
      <c r="N319" s="87"/>
      <c r="O319" s="87"/>
      <c r="P319" s="143"/>
    </row>
    <row r="320" spans="14:16" ht="12.75">
      <c r="N320" s="87"/>
      <c r="O320" s="87"/>
      <c r="P320" s="143"/>
    </row>
    <row r="321" spans="14:16" ht="12.75">
      <c r="N321" s="87"/>
      <c r="O321" s="87"/>
      <c r="P321" s="143"/>
    </row>
    <row r="322" spans="14:16" ht="12.75">
      <c r="N322" s="87"/>
      <c r="O322" s="87"/>
      <c r="P322" s="143"/>
    </row>
    <row r="323" spans="14:16" ht="12.75">
      <c r="N323" s="87"/>
      <c r="O323" s="87"/>
      <c r="P323" s="143"/>
    </row>
    <row r="324" spans="14:16" ht="12.75">
      <c r="N324" s="87"/>
      <c r="O324" s="87"/>
      <c r="P324" s="143"/>
    </row>
    <row r="325" spans="14:16" ht="12.75">
      <c r="N325" s="87"/>
      <c r="O325" s="87"/>
      <c r="P325" s="143"/>
    </row>
    <row r="326" spans="14:16" ht="12.75">
      <c r="N326" s="87"/>
      <c r="O326" s="87"/>
      <c r="P326" s="143"/>
    </row>
    <row r="327" spans="14:16" ht="12.75">
      <c r="N327" s="87"/>
      <c r="O327" s="87"/>
      <c r="P327" s="143"/>
    </row>
    <row r="328" spans="14:16" ht="12.75">
      <c r="N328" s="87"/>
      <c r="O328" s="87"/>
      <c r="P328" s="143"/>
    </row>
    <row r="329" spans="14:16" ht="12.75">
      <c r="N329" s="87"/>
      <c r="O329" s="87"/>
      <c r="P329" s="143"/>
    </row>
    <row r="330" spans="14:16" ht="12.75">
      <c r="N330" s="87"/>
      <c r="O330" s="87"/>
      <c r="P330" s="143"/>
    </row>
    <row r="331" spans="14:16" ht="12.75">
      <c r="N331" s="87"/>
      <c r="O331" s="87"/>
      <c r="P331" s="143"/>
    </row>
    <row r="332" spans="14:16" ht="12.75">
      <c r="N332" s="87"/>
      <c r="O332" s="87"/>
      <c r="P332" s="143"/>
    </row>
    <row r="333" spans="14:16" ht="12.75">
      <c r="N333" s="87"/>
      <c r="O333" s="87"/>
      <c r="P333" s="143"/>
    </row>
    <row r="334" spans="14:16" ht="12.75">
      <c r="N334" s="87"/>
      <c r="O334" s="87"/>
      <c r="P334" s="143"/>
    </row>
    <row r="335" spans="14:16" ht="12.75">
      <c r="N335" s="87"/>
      <c r="O335" s="87"/>
      <c r="P335" s="143"/>
    </row>
    <row r="336" spans="14:16" ht="12.75">
      <c r="N336" s="87"/>
      <c r="O336" s="87"/>
      <c r="P336" s="143"/>
    </row>
    <row r="337" spans="14:16" ht="12.75">
      <c r="N337" s="87"/>
      <c r="O337" s="87"/>
      <c r="P337" s="143"/>
    </row>
    <row r="338" spans="14:16" ht="12.75">
      <c r="N338" s="87"/>
      <c r="O338" s="87"/>
      <c r="P338" s="143"/>
    </row>
    <row r="339" spans="14:16" ht="12.75">
      <c r="N339" s="87"/>
      <c r="O339" s="87"/>
      <c r="P339" s="143"/>
    </row>
    <row r="340" spans="14:16" ht="12.75">
      <c r="N340" s="87"/>
      <c r="O340" s="87"/>
      <c r="P340" s="143"/>
    </row>
    <row r="341" spans="14:16" ht="12.75">
      <c r="N341" s="87"/>
      <c r="O341" s="87"/>
      <c r="P341" s="143"/>
    </row>
    <row r="342" spans="14:16" ht="12.75">
      <c r="N342" s="87"/>
      <c r="O342" s="87"/>
      <c r="P342" s="143"/>
    </row>
    <row r="343" spans="14:16" ht="12.75">
      <c r="N343" s="87"/>
      <c r="O343" s="87"/>
      <c r="P343" s="143"/>
    </row>
    <row r="344" spans="14:16" ht="12.75">
      <c r="N344" s="87"/>
      <c r="O344" s="87"/>
      <c r="P344" s="143"/>
    </row>
    <row r="345" spans="14:16" ht="12.75">
      <c r="N345" s="87"/>
      <c r="O345" s="87"/>
      <c r="P345" s="143"/>
    </row>
    <row r="346" spans="14:16" ht="12.75">
      <c r="N346" s="87"/>
      <c r="O346" s="87"/>
      <c r="P346" s="143"/>
    </row>
    <row r="347" spans="14:16" ht="12.75">
      <c r="N347" s="87"/>
      <c r="O347" s="87"/>
      <c r="P347" s="143"/>
    </row>
    <row r="348" spans="14:16" ht="12.75">
      <c r="N348" s="87"/>
      <c r="O348" s="87"/>
      <c r="P348" s="143"/>
    </row>
    <row r="349" spans="14:16" ht="12.75">
      <c r="N349" s="87"/>
      <c r="O349" s="87"/>
      <c r="P349" s="143"/>
    </row>
    <row r="350" spans="14:16" ht="12.75">
      <c r="N350" s="87"/>
      <c r="O350" s="87"/>
      <c r="P350" s="143"/>
    </row>
    <row r="351" spans="14:16" ht="12.75">
      <c r="N351" s="87"/>
      <c r="O351" s="87"/>
      <c r="P351" s="143"/>
    </row>
    <row r="352" spans="14:16" ht="12.75">
      <c r="N352" s="87"/>
      <c r="O352" s="87"/>
      <c r="P352" s="143"/>
    </row>
    <row r="353" spans="14:16" ht="12.75">
      <c r="N353" s="87"/>
      <c r="O353" s="87"/>
      <c r="P353" s="143"/>
    </row>
    <row r="354" spans="14:16" ht="12.75">
      <c r="N354" s="87"/>
      <c r="O354" s="87"/>
      <c r="P354" s="143"/>
    </row>
    <row r="355" spans="14:16" ht="12.75">
      <c r="N355" s="87"/>
      <c r="O355" s="87"/>
      <c r="P355" s="143"/>
    </row>
    <row r="356" spans="14:16" ht="12.75">
      <c r="N356" s="87"/>
      <c r="O356" s="87"/>
      <c r="P356" s="143"/>
    </row>
    <row r="357" spans="14:16" ht="12.75">
      <c r="N357" s="87"/>
      <c r="O357" s="87"/>
      <c r="P357" s="143"/>
    </row>
    <row r="358" spans="14:16" ht="12.75">
      <c r="N358" s="87"/>
      <c r="O358" s="87"/>
      <c r="P358" s="143"/>
    </row>
    <row r="359" spans="14:16" ht="12.75">
      <c r="N359" s="87"/>
      <c r="O359" s="87"/>
      <c r="P359" s="143"/>
    </row>
    <row r="360" spans="14:16" ht="12.75">
      <c r="N360" s="87"/>
      <c r="O360" s="87"/>
      <c r="P360" s="143"/>
    </row>
    <row r="361" spans="14:16" ht="12.75">
      <c r="N361" s="87"/>
      <c r="O361" s="87"/>
      <c r="P361" s="143"/>
    </row>
    <row r="362" spans="14:16" ht="12.75">
      <c r="N362" s="87"/>
      <c r="O362" s="87"/>
      <c r="P362" s="143"/>
    </row>
    <row r="363" spans="14:16" ht="12.75">
      <c r="N363" s="87"/>
      <c r="O363" s="87"/>
      <c r="P363" s="143"/>
    </row>
    <row r="364" spans="14:16" ht="12.75">
      <c r="N364" s="87"/>
      <c r="O364" s="87"/>
      <c r="P364" s="143"/>
    </row>
    <row r="365" spans="14:16" ht="12.75">
      <c r="N365" s="87"/>
      <c r="O365" s="87"/>
      <c r="P365" s="143"/>
    </row>
    <row r="366" spans="14:16" ht="12.75">
      <c r="N366" s="87"/>
      <c r="O366" s="87"/>
      <c r="P366" s="143"/>
    </row>
    <row r="367" spans="14:16" ht="12.75">
      <c r="N367" s="87"/>
      <c r="O367" s="87"/>
      <c r="P367" s="143"/>
    </row>
    <row r="368" spans="14:16" ht="12.75">
      <c r="N368" s="87"/>
      <c r="O368" s="87"/>
      <c r="P368" s="143"/>
    </row>
    <row r="369" spans="14:16" ht="12.75">
      <c r="N369" s="87"/>
      <c r="O369" s="87"/>
      <c r="P369" s="143"/>
    </row>
    <row r="370" spans="14:16" ht="12.75">
      <c r="N370" s="87"/>
      <c r="O370" s="87"/>
      <c r="P370" s="143"/>
    </row>
    <row r="371" spans="14:16" ht="12.75">
      <c r="N371" s="87"/>
      <c r="O371" s="87"/>
      <c r="P371" s="143"/>
    </row>
    <row r="372" spans="14:16" ht="12.75">
      <c r="N372" s="87"/>
      <c r="O372" s="87"/>
      <c r="P372" s="143"/>
    </row>
    <row r="373" spans="14:16" ht="12.75">
      <c r="N373" s="87"/>
      <c r="O373" s="87"/>
      <c r="P373" s="143"/>
    </row>
    <row r="374" spans="14:16" ht="12.75">
      <c r="N374" s="87"/>
      <c r="O374" s="87"/>
      <c r="P374" s="143"/>
    </row>
    <row r="375" spans="14:16" ht="12.75">
      <c r="N375" s="87"/>
      <c r="O375" s="87"/>
      <c r="P375" s="143"/>
    </row>
    <row r="376" spans="14:16" ht="12.75">
      <c r="N376" s="87"/>
      <c r="O376" s="87"/>
      <c r="P376" s="143"/>
    </row>
    <row r="377" spans="14:16" ht="12.75">
      <c r="N377" s="87"/>
      <c r="O377" s="87"/>
      <c r="P377" s="143"/>
    </row>
    <row r="378" spans="14:16" ht="12.75">
      <c r="N378" s="87"/>
      <c r="O378" s="87"/>
      <c r="P378" s="143"/>
    </row>
    <row r="379" spans="14:16" ht="12.75">
      <c r="N379" s="87"/>
      <c r="O379" s="87"/>
      <c r="P379" s="143"/>
    </row>
    <row r="380" spans="14:16" ht="12.75">
      <c r="N380" s="87"/>
      <c r="O380" s="87"/>
      <c r="P380" s="143"/>
    </row>
    <row r="381" spans="14:16" ht="12.75">
      <c r="N381" s="87"/>
      <c r="O381" s="87"/>
      <c r="P381" s="143"/>
    </row>
    <row r="382" spans="14:16" ht="12.75">
      <c r="N382" s="87"/>
      <c r="O382" s="87"/>
      <c r="P382" s="143"/>
    </row>
    <row r="383" spans="14:16" ht="12.75">
      <c r="N383" s="87"/>
      <c r="O383" s="87"/>
      <c r="P383" s="143"/>
    </row>
    <row r="384" spans="14:16" ht="12.75">
      <c r="N384" s="87"/>
      <c r="O384" s="87"/>
      <c r="P384" s="143"/>
    </row>
    <row r="385" spans="14:16" ht="12.75">
      <c r="N385" s="87"/>
      <c r="O385" s="87"/>
      <c r="P385" s="143"/>
    </row>
    <row r="386" spans="14:16" ht="12.75">
      <c r="N386" s="87"/>
      <c r="O386" s="87"/>
      <c r="P386" s="143"/>
    </row>
    <row r="387" spans="14:16" ht="12.75">
      <c r="N387" s="87"/>
      <c r="O387" s="87"/>
      <c r="P387" s="143"/>
    </row>
    <row r="388" spans="14:16" ht="12.75">
      <c r="N388" s="87"/>
      <c r="O388" s="87"/>
      <c r="P388" s="143"/>
    </row>
    <row r="389" spans="14:16" ht="12.75">
      <c r="N389" s="87"/>
      <c r="O389" s="87"/>
      <c r="P389" s="143"/>
    </row>
    <row r="390" spans="14:16" ht="12.75">
      <c r="N390" s="87"/>
      <c r="O390" s="87"/>
      <c r="P390" s="143"/>
    </row>
    <row r="391" spans="14:16" ht="12.75">
      <c r="N391" s="87"/>
      <c r="O391" s="87"/>
      <c r="P391" s="143"/>
    </row>
    <row r="392" spans="14:16" ht="12.75">
      <c r="N392" s="87"/>
      <c r="O392" s="87"/>
      <c r="P392" s="143"/>
    </row>
    <row r="393" spans="14:16" ht="12.75">
      <c r="N393" s="87"/>
      <c r="O393" s="87"/>
      <c r="P393" s="143"/>
    </row>
    <row r="394" spans="14:16" ht="12.75">
      <c r="N394" s="87"/>
      <c r="O394" s="87"/>
      <c r="P394" s="143"/>
    </row>
    <row r="395" spans="14:16" ht="12.75">
      <c r="N395" s="87"/>
      <c r="O395" s="87"/>
      <c r="P395" s="143"/>
    </row>
    <row r="396" spans="14:16" ht="12.75">
      <c r="N396" s="87"/>
      <c r="O396" s="87"/>
      <c r="P396" s="143"/>
    </row>
    <row r="397" spans="14:16" ht="12.75">
      <c r="N397" s="87"/>
      <c r="O397" s="87"/>
      <c r="P397" s="143"/>
    </row>
    <row r="398" spans="14:16" ht="12.75">
      <c r="N398" s="87"/>
      <c r="O398" s="87"/>
      <c r="P398" s="143"/>
    </row>
    <row r="399" spans="14:16" ht="12.75">
      <c r="N399" s="87"/>
      <c r="O399" s="87"/>
      <c r="P399" s="143"/>
    </row>
    <row r="400" spans="14:16" ht="12.75">
      <c r="N400" s="87"/>
      <c r="O400" s="87"/>
      <c r="P400" s="143"/>
    </row>
    <row r="401" spans="14:16" ht="12.75">
      <c r="N401" s="87"/>
      <c r="O401" s="87"/>
      <c r="P401" s="143"/>
    </row>
    <row r="402" spans="14:16" ht="12.75">
      <c r="N402" s="87"/>
      <c r="O402" s="87"/>
      <c r="P402" s="143"/>
    </row>
    <row r="403" spans="14:16" ht="12.75">
      <c r="N403" s="87"/>
      <c r="O403" s="87"/>
      <c r="P403" s="143"/>
    </row>
    <row r="404" spans="14:16" ht="12.75">
      <c r="N404" s="87"/>
      <c r="O404" s="87"/>
      <c r="P404" s="143"/>
    </row>
    <row r="405" spans="14:16" ht="12.75">
      <c r="N405" s="87"/>
      <c r="O405" s="87"/>
      <c r="P405" s="143"/>
    </row>
    <row r="406" spans="14:16" ht="12.75">
      <c r="N406" s="87"/>
      <c r="O406" s="87"/>
      <c r="P406" s="143"/>
    </row>
    <row r="407" spans="14:16" ht="12.75">
      <c r="N407" s="87"/>
      <c r="O407" s="87"/>
      <c r="P407" s="143"/>
    </row>
    <row r="408" spans="14:16" ht="12.75">
      <c r="N408" s="87"/>
      <c r="O408" s="87"/>
      <c r="P408" s="143"/>
    </row>
    <row r="409" spans="14:16" ht="12.75">
      <c r="N409" s="87"/>
      <c r="O409" s="87"/>
      <c r="P409" s="143"/>
    </row>
    <row r="410" spans="14:16" ht="12.75">
      <c r="N410" s="87"/>
      <c r="O410" s="87"/>
      <c r="P410" s="143"/>
    </row>
    <row r="411" spans="14:16" ht="12.75">
      <c r="N411" s="87"/>
      <c r="O411" s="87"/>
      <c r="P411" s="143"/>
    </row>
    <row r="412" spans="14:16" ht="12.75">
      <c r="N412" s="87"/>
      <c r="O412" s="87"/>
      <c r="P412" s="143"/>
    </row>
    <row r="413" spans="14:16" ht="12.75">
      <c r="N413" s="87"/>
      <c r="O413" s="87"/>
      <c r="P413" s="143"/>
    </row>
    <row r="414" spans="14:16" ht="12.75">
      <c r="N414" s="87"/>
      <c r="O414" s="87"/>
      <c r="P414" s="143"/>
    </row>
    <row r="415" spans="14:16" ht="12.75">
      <c r="N415" s="87"/>
      <c r="O415" s="87"/>
      <c r="P415" s="143"/>
    </row>
    <row r="416" spans="14:16" ht="12.75">
      <c r="N416" s="87"/>
      <c r="O416" s="87"/>
      <c r="P416" s="143"/>
    </row>
    <row r="417" spans="14:16" ht="12.75">
      <c r="N417" s="87"/>
      <c r="O417" s="87"/>
      <c r="P417" s="143"/>
    </row>
    <row r="418" spans="14:16" ht="12.75">
      <c r="N418" s="87"/>
      <c r="O418" s="87"/>
      <c r="P418" s="143"/>
    </row>
    <row r="419" spans="14:16" ht="12.75">
      <c r="N419" s="87"/>
      <c r="O419" s="87"/>
      <c r="P419" s="143"/>
    </row>
    <row r="420" spans="14:16" ht="12.75">
      <c r="N420" s="87"/>
      <c r="O420" s="87"/>
      <c r="P420" s="143"/>
    </row>
    <row r="421" spans="14:16" ht="12.75">
      <c r="N421" s="87"/>
      <c r="O421" s="87"/>
      <c r="P421" s="143"/>
    </row>
    <row r="422" spans="14:16" ht="12.75">
      <c r="N422" s="87"/>
      <c r="O422" s="87"/>
      <c r="P422" s="143"/>
    </row>
    <row r="423" spans="14:16" ht="12.75">
      <c r="N423" s="87"/>
      <c r="O423" s="87"/>
      <c r="P423" s="143"/>
    </row>
    <row r="424" spans="14:16" ht="12.75">
      <c r="N424" s="87"/>
      <c r="O424" s="87"/>
      <c r="P424" s="143"/>
    </row>
    <row r="425" spans="14:16" ht="12.75">
      <c r="N425" s="87"/>
      <c r="O425" s="87"/>
      <c r="P425" s="143"/>
    </row>
    <row r="426" spans="14:16" ht="12.75">
      <c r="N426" s="87"/>
      <c r="O426" s="87"/>
      <c r="P426" s="143"/>
    </row>
    <row r="427" spans="14:16" ht="12.75">
      <c r="N427" s="87"/>
      <c r="O427" s="87"/>
      <c r="P427" s="143"/>
    </row>
    <row r="428" spans="14:16" ht="12.75">
      <c r="N428" s="87"/>
      <c r="O428" s="87"/>
      <c r="P428" s="143"/>
    </row>
    <row r="429" spans="14:16" ht="12.75">
      <c r="N429" s="87"/>
      <c r="O429" s="87"/>
      <c r="P429" s="143"/>
    </row>
    <row r="430" spans="14:16" ht="12.75">
      <c r="N430" s="87"/>
      <c r="O430" s="87"/>
      <c r="P430" s="143"/>
    </row>
    <row r="431" spans="14:16" ht="12.75">
      <c r="N431" s="87"/>
      <c r="O431" s="87"/>
      <c r="P431" s="143"/>
    </row>
    <row r="432" spans="14:16" ht="12.75">
      <c r="N432" s="87"/>
      <c r="O432" s="87"/>
      <c r="P432" s="143"/>
    </row>
    <row r="433" spans="14:16" ht="12.75">
      <c r="N433" s="87"/>
      <c r="O433" s="87"/>
      <c r="P433" s="143"/>
    </row>
    <row r="434" spans="14:16" ht="12.75">
      <c r="N434" s="87"/>
      <c r="O434" s="87"/>
      <c r="P434" s="143"/>
    </row>
    <row r="435" spans="14:16" ht="12.75">
      <c r="N435" s="87"/>
      <c r="O435" s="87"/>
      <c r="P435" s="143"/>
    </row>
    <row r="436" spans="14:16" ht="12.75">
      <c r="N436" s="87"/>
      <c r="O436" s="87"/>
      <c r="P436" s="143"/>
    </row>
    <row r="437" spans="14:16" ht="12.75">
      <c r="N437" s="87"/>
      <c r="O437" s="87"/>
      <c r="P437" s="143"/>
    </row>
    <row r="438" spans="14:16" ht="12.75">
      <c r="N438" s="87"/>
      <c r="O438" s="87"/>
      <c r="P438" s="143"/>
    </row>
    <row r="439" spans="14:16" ht="12.75">
      <c r="N439" s="87"/>
      <c r="O439" s="87"/>
      <c r="P439" s="143"/>
    </row>
    <row r="440" spans="14:16" ht="12.75">
      <c r="N440" s="87"/>
      <c r="O440" s="87"/>
      <c r="P440" s="143"/>
    </row>
    <row r="441" spans="14:16" ht="12.75">
      <c r="N441" s="87"/>
      <c r="O441" s="87"/>
      <c r="P441" s="143"/>
    </row>
    <row r="442" spans="14:16" ht="12.75">
      <c r="N442" s="87"/>
      <c r="O442" s="87"/>
      <c r="P442" s="143"/>
    </row>
    <row r="443" spans="14:16" ht="12.75">
      <c r="N443" s="87"/>
      <c r="O443" s="87"/>
      <c r="P443" s="143"/>
    </row>
    <row r="444" spans="14:16" ht="12.75">
      <c r="N444" s="87"/>
      <c r="O444" s="87"/>
      <c r="P444" s="143"/>
    </row>
    <row r="445" spans="14:16" ht="12.75">
      <c r="N445" s="87"/>
      <c r="O445" s="87"/>
      <c r="P445" s="143"/>
    </row>
    <row r="446" spans="14:16" ht="12.75">
      <c r="N446" s="87"/>
      <c r="O446" s="87"/>
      <c r="P446" s="143"/>
    </row>
    <row r="447" spans="14:16" ht="12.75">
      <c r="N447" s="87"/>
      <c r="O447" s="87"/>
      <c r="P447" s="143"/>
    </row>
    <row r="448" spans="14:16" ht="12.75">
      <c r="N448" s="87"/>
      <c r="O448" s="87"/>
      <c r="P448" s="143"/>
    </row>
    <row r="449" spans="14:16" ht="12.75">
      <c r="N449" s="87"/>
      <c r="O449" s="87"/>
      <c r="P449" s="143"/>
    </row>
    <row r="450" spans="14:16" ht="12.75">
      <c r="N450" s="87"/>
      <c r="O450" s="87"/>
      <c r="P450" s="143"/>
    </row>
    <row r="451" spans="14:16" ht="12.75">
      <c r="N451" s="87"/>
      <c r="O451" s="87"/>
      <c r="P451" s="143"/>
    </row>
    <row r="452" spans="14:16" ht="12.75">
      <c r="N452" s="87"/>
      <c r="O452" s="87"/>
      <c r="P452" s="143"/>
    </row>
    <row r="453" spans="14:16" ht="12.75">
      <c r="N453" s="87"/>
      <c r="O453" s="87"/>
      <c r="P453" s="143"/>
    </row>
    <row r="454" spans="14:16" ht="12.75">
      <c r="N454" s="87"/>
      <c r="O454" s="87"/>
      <c r="P454" s="143"/>
    </row>
    <row r="455" spans="14:16" ht="12.75">
      <c r="N455" s="87"/>
      <c r="O455" s="87"/>
      <c r="P455" s="143"/>
    </row>
    <row r="456" spans="14:16" ht="12.75">
      <c r="N456" s="87"/>
      <c r="O456" s="87"/>
      <c r="P456" s="143"/>
    </row>
    <row r="457" spans="14:16" ht="12.75">
      <c r="N457" s="87"/>
      <c r="O457" s="87"/>
      <c r="P457" s="143"/>
    </row>
    <row r="458" spans="14:16" ht="12.75">
      <c r="N458" s="87"/>
      <c r="O458" s="87"/>
      <c r="P458" s="143"/>
    </row>
    <row r="459" spans="14:16" ht="12.75">
      <c r="N459" s="87"/>
      <c r="O459" s="87"/>
      <c r="P459" s="143"/>
    </row>
    <row r="460" spans="14:16" ht="12.75">
      <c r="N460" s="87"/>
      <c r="O460" s="87"/>
      <c r="P460" s="143"/>
    </row>
    <row r="461" spans="14:16" ht="12.75">
      <c r="N461" s="87"/>
      <c r="O461" s="87"/>
      <c r="P461" s="143"/>
    </row>
    <row r="462" spans="14:16" ht="12.75">
      <c r="N462" s="87"/>
      <c r="O462" s="87"/>
      <c r="P462" s="143"/>
    </row>
    <row r="463" spans="14:16" ht="12.75">
      <c r="N463" s="87"/>
      <c r="O463" s="87"/>
      <c r="P463" s="143"/>
    </row>
    <row r="464" spans="14:16" ht="12.75">
      <c r="N464" s="87"/>
      <c r="O464" s="87"/>
      <c r="P464" s="143"/>
    </row>
    <row r="465" spans="14:16" ht="12.75">
      <c r="N465" s="87"/>
      <c r="O465" s="87"/>
      <c r="P465" s="143"/>
    </row>
    <row r="466" spans="14:16" ht="12.75">
      <c r="N466" s="87"/>
      <c r="O466" s="87"/>
      <c r="P466" s="143"/>
    </row>
    <row r="467" spans="14:16" ht="12.75">
      <c r="N467" s="87"/>
      <c r="O467" s="87"/>
      <c r="P467" s="143"/>
    </row>
    <row r="468" spans="14:16" ht="12.75">
      <c r="N468" s="87"/>
      <c r="O468" s="87"/>
      <c r="P468" s="143"/>
    </row>
    <row r="469" spans="14:16" ht="12.75">
      <c r="N469" s="87"/>
      <c r="O469" s="87"/>
      <c r="P469" s="143"/>
    </row>
    <row r="470" spans="14:16" ht="12.75">
      <c r="N470" s="87"/>
      <c r="O470" s="87"/>
      <c r="P470" s="143"/>
    </row>
    <row r="471" spans="14:16" ht="12.75">
      <c r="N471" s="87"/>
      <c r="O471" s="87"/>
      <c r="P471" s="143"/>
    </row>
    <row r="472" spans="14:16" ht="12.75">
      <c r="N472" s="87"/>
      <c r="O472" s="87"/>
      <c r="P472" s="143"/>
    </row>
    <row r="473" spans="14:16" ht="12.75">
      <c r="N473" s="87"/>
      <c r="O473" s="87"/>
      <c r="P473" s="143"/>
    </row>
    <row r="474" spans="14:16" ht="12.75">
      <c r="N474" s="87"/>
      <c r="O474" s="87"/>
      <c r="P474" s="143"/>
    </row>
    <row r="475" spans="14:16" ht="12.75">
      <c r="N475" s="87"/>
      <c r="O475" s="87"/>
      <c r="P475" s="143"/>
    </row>
    <row r="476" spans="14:16" ht="12.75">
      <c r="N476" s="87"/>
      <c r="O476" s="87"/>
      <c r="P476" s="143"/>
    </row>
    <row r="477" spans="14:16" ht="12.75">
      <c r="N477" s="87"/>
      <c r="O477" s="87"/>
      <c r="P477" s="143"/>
    </row>
    <row r="478" spans="14:16" ht="12.75">
      <c r="N478" s="87"/>
      <c r="O478" s="87"/>
      <c r="P478" s="143"/>
    </row>
    <row r="479" spans="14:16" ht="12.75">
      <c r="N479" s="87"/>
      <c r="O479" s="87"/>
      <c r="P479" s="143"/>
    </row>
    <row r="480" spans="14:16" ht="12.75">
      <c r="N480" s="87"/>
      <c r="O480" s="87"/>
      <c r="P480" s="143"/>
    </row>
    <row r="481" spans="14:16" ht="12.75">
      <c r="N481" s="87"/>
      <c r="O481" s="87"/>
      <c r="P481" s="143"/>
    </row>
    <row r="482" spans="14:16" ht="12.75">
      <c r="N482" s="87"/>
      <c r="O482" s="87"/>
      <c r="P482" s="143"/>
    </row>
    <row r="483" spans="14:16" ht="12.75">
      <c r="N483" s="87"/>
      <c r="O483" s="87"/>
      <c r="P483" s="143"/>
    </row>
    <row r="484" spans="14:16" ht="12.75">
      <c r="N484" s="87"/>
      <c r="O484" s="87"/>
      <c r="P484" s="143"/>
    </row>
    <row r="485" spans="14:16" ht="12.75">
      <c r="N485" s="87"/>
      <c r="O485" s="87"/>
      <c r="P485" s="143"/>
    </row>
    <row r="486" spans="14:16" ht="12.75">
      <c r="N486" s="87"/>
      <c r="O486" s="87"/>
      <c r="P486" s="143"/>
    </row>
    <row r="487" spans="14:16" ht="12.75">
      <c r="N487" s="87"/>
      <c r="O487" s="87"/>
      <c r="P487" s="143"/>
    </row>
    <row r="488" spans="14:16" ht="12.75">
      <c r="N488" s="87"/>
      <c r="O488" s="87"/>
      <c r="P488" s="143"/>
    </row>
    <row r="489" spans="14:16" ht="12.75">
      <c r="N489" s="87"/>
      <c r="O489" s="87"/>
      <c r="P489" s="143"/>
    </row>
    <row r="490" spans="14:16" ht="12.75">
      <c r="N490" s="87"/>
      <c r="O490" s="87"/>
      <c r="P490" s="143"/>
    </row>
    <row r="491" spans="14:16" ht="12.75">
      <c r="N491" s="87"/>
      <c r="O491" s="87"/>
      <c r="P491" s="143"/>
    </row>
    <row r="492" spans="14:16" ht="12.75">
      <c r="N492" s="87"/>
      <c r="O492" s="87"/>
      <c r="P492" s="143"/>
    </row>
    <row r="493" spans="14:16" ht="12.75">
      <c r="N493" s="87"/>
      <c r="O493" s="87"/>
      <c r="P493" s="143"/>
    </row>
    <row r="494" spans="14:16" ht="12.75">
      <c r="N494" s="87"/>
      <c r="O494" s="87"/>
      <c r="P494" s="143"/>
    </row>
    <row r="495" spans="14:16" ht="12.75">
      <c r="N495" s="87"/>
      <c r="O495" s="87"/>
      <c r="P495" s="143"/>
    </row>
    <row r="496" spans="14:16" ht="12.75">
      <c r="N496" s="87"/>
      <c r="O496" s="87"/>
      <c r="P496" s="143"/>
    </row>
    <row r="497" spans="14:16" ht="12.75">
      <c r="N497" s="87"/>
      <c r="O497" s="87"/>
      <c r="P497" s="143"/>
    </row>
    <row r="498" spans="14:16" ht="12.75">
      <c r="N498" s="87"/>
      <c r="O498" s="87"/>
      <c r="P498" s="143"/>
    </row>
    <row r="499" spans="14:16" ht="12.75">
      <c r="N499" s="87"/>
      <c r="O499" s="87"/>
      <c r="P499" s="143"/>
    </row>
    <row r="500" spans="14:16" ht="12.75">
      <c r="N500" s="87"/>
      <c r="O500" s="87"/>
      <c r="P500" s="143"/>
    </row>
    <row r="501" spans="14:16" ht="12.75">
      <c r="N501" s="87"/>
      <c r="O501" s="87"/>
      <c r="P501" s="143"/>
    </row>
    <row r="502" spans="14:16" ht="12.75">
      <c r="N502" s="87"/>
      <c r="O502" s="87"/>
      <c r="P502" s="143"/>
    </row>
    <row r="503" spans="14:16" ht="12.75">
      <c r="N503" s="87"/>
      <c r="O503" s="87"/>
      <c r="P503" s="143"/>
    </row>
    <row r="504" spans="14:16" ht="12.75">
      <c r="N504" s="87"/>
      <c r="O504" s="87"/>
      <c r="P504" s="143"/>
    </row>
    <row r="505" spans="14:16" ht="12.75">
      <c r="N505" s="87"/>
      <c r="O505" s="87"/>
      <c r="P505" s="143"/>
    </row>
    <row r="506" spans="14:16" ht="12.75">
      <c r="N506" s="87"/>
      <c r="O506" s="87"/>
      <c r="P506" s="143"/>
    </row>
    <row r="507" spans="14:16" ht="12.75">
      <c r="N507" s="87"/>
      <c r="O507" s="87"/>
      <c r="P507" s="143"/>
    </row>
    <row r="508" spans="14:16" ht="12.75">
      <c r="N508" s="87"/>
      <c r="O508" s="87"/>
      <c r="P508" s="143"/>
    </row>
    <row r="509" spans="14:16" ht="12.75">
      <c r="N509" s="87"/>
      <c r="O509" s="87"/>
      <c r="P509" s="143"/>
    </row>
    <row r="510" spans="14:16" ht="12.75">
      <c r="N510" s="87"/>
      <c r="O510" s="87"/>
      <c r="P510" s="143"/>
    </row>
    <row r="511" spans="14:16" ht="12.75">
      <c r="N511" s="87"/>
      <c r="O511" s="87"/>
      <c r="P511" s="143"/>
    </row>
    <row r="512" spans="14:16" ht="12.75">
      <c r="N512" s="87"/>
      <c r="O512" s="87"/>
      <c r="P512" s="143"/>
    </row>
    <row r="513" spans="14:16" ht="12.75">
      <c r="N513" s="87"/>
      <c r="O513" s="87"/>
      <c r="P513" s="143"/>
    </row>
    <row r="514" spans="14:16" ht="12.75">
      <c r="N514" s="87"/>
      <c r="O514" s="87"/>
      <c r="P514" s="143"/>
    </row>
    <row r="515" spans="14:16" ht="12.75">
      <c r="N515" s="87"/>
      <c r="O515" s="87"/>
      <c r="P515" s="143"/>
    </row>
    <row r="516" spans="14:16" ht="12.75">
      <c r="N516" s="87"/>
      <c r="O516" s="87"/>
      <c r="P516" s="143"/>
    </row>
    <row r="517" spans="14:16" ht="12.75">
      <c r="N517" s="87"/>
      <c r="O517" s="87"/>
      <c r="P517" s="143"/>
    </row>
    <row r="518" spans="14:16" ht="12.75">
      <c r="N518" s="87"/>
      <c r="O518" s="87"/>
      <c r="P518" s="143"/>
    </row>
    <row r="519" spans="14:16" ht="12.75">
      <c r="N519" s="87"/>
      <c r="O519" s="87"/>
      <c r="P519" s="143"/>
    </row>
    <row r="520" spans="14:16" ht="12.75">
      <c r="N520" s="87"/>
      <c r="O520" s="87"/>
      <c r="P520" s="143"/>
    </row>
    <row r="521" spans="14:16" ht="12.75">
      <c r="N521" s="87"/>
      <c r="O521" s="87"/>
      <c r="P521" s="143"/>
    </row>
    <row r="522" spans="14:16" ht="12.75">
      <c r="N522" s="87"/>
      <c r="O522" s="87"/>
      <c r="P522" s="143"/>
    </row>
    <row r="523" spans="14:16" ht="12.75">
      <c r="N523" s="87"/>
      <c r="O523" s="87"/>
      <c r="P523" s="143"/>
    </row>
    <row r="524" spans="14:16" ht="12.75">
      <c r="N524" s="87"/>
      <c r="O524" s="87"/>
      <c r="P524" s="143"/>
    </row>
    <row r="525" spans="14:16" ht="12.75">
      <c r="N525" s="87"/>
      <c r="O525" s="87"/>
      <c r="P525" s="143"/>
    </row>
    <row r="526" spans="14:16" ht="12.75">
      <c r="N526" s="87"/>
      <c r="O526" s="87"/>
      <c r="P526" s="143"/>
    </row>
    <row r="527" spans="14:16" ht="12.75">
      <c r="N527" s="87"/>
      <c r="O527" s="87"/>
      <c r="P527" s="143"/>
    </row>
    <row r="528" spans="14:16" ht="12.75">
      <c r="N528" s="87"/>
      <c r="O528" s="87"/>
      <c r="P528" s="143"/>
    </row>
    <row r="529" spans="14:16" ht="12.75">
      <c r="N529" s="87"/>
      <c r="O529" s="87"/>
      <c r="P529" s="143"/>
    </row>
    <row r="530" spans="14:16" ht="12.75">
      <c r="N530" s="87"/>
      <c r="O530" s="87"/>
      <c r="P530" s="143"/>
    </row>
    <row r="531" spans="14:16" ht="12.75">
      <c r="N531" s="87"/>
      <c r="O531" s="87"/>
      <c r="P531" s="143"/>
    </row>
    <row r="532" spans="14:16" ht="12.75">
      <c r="N532" s="87"/>
      <c r="O532" s="87"/>
      <c r="P532" s="143"/>
    </row>
    <row r="533" spans="14:16" ht="12.75">
      <c r="N533" s="87"/>
      <c r="O533" s="87"/>
      <c r="P533" s="143"/>
    </row>
    <row r="534" spans="14:16" ht="12.75">
      <c r="N534" s="87"/>
      <c r="O534" s="87"/>
      <c r="P534" s="143"/>
    </row>
    <row r="535" spans="14:16" ht="12.75">
      <c r="N535" s="87"/>
      <c r="O535" s="87"/>
      <c r="P535" s="143"/>
    </row>
    <row r="536" spans="14:16" ht="12.75">
      <c r="N536" s="87"/>
      <c r="O536" s="87"/>
      <c r="P536" s="143"/>
    </row>
    <row r="537" spans="14:16" ht="12.75">
      <c r="N537" s="87"/>
      <c r="O537" s="87"/>
      <c r="P537" s="143"/>
    </row>
    <row r="538" spans="14:16" ht="12.75">
      <c r="N538" s="87"/>
      <c r="O538" s="87"/>
      <c r="P538" s="143"/>
    </row>
    <row r="539" spans="14:16" ht="12.75">
      <c r="N539" s="87"/>
      <c r="O539" s="87"/>
      <c r="P539" s="143"/>
    </row>
    <row r="540" spans="14:16" ht="12.75">
      <c r="N540" s="87"/>
      <c r="O540" s="87"/>
      <c r="P540" s="143"/>
    </row>
    <row r="541" spans="14:16" ht="12.75">
      <c r="N541" s="87"/>
      <c r="O541" s="87"/>
      <c r="P541" s="143"/>
    </row>
    <row r="542" spans="14:16" ht="12.75">
      <c r="N542" s="87"/>
      <c r="O542" s="87"/>
      <c r="P542" s="143"/>
    </row>
    <row r="543" spans="14:16" ht="12.75">
      <c r="N543" s="87"/>
      <c r="O543" s="87"/>
      <c r="P543" s="143"/>
    </row>
    <row r="544" spans="14:16" ht="12.75">
      <c r="N544" s="87"/>
      <c r="O544" s="87"/>
      <c r="P544" s="143"/>
    </row>
    <row r="545" spans="14:16" ht="12.75">
      <c r="N545" s="87"/>
      <c r="O545" s="87"/>
      <c r="P545" s="143"/>
    </row>
    <row r="546" spans="14:16" ht="12.75">
      <c r="N546" s="87"/>
      <c r="O546" s="87"/>
      <c r="P546" s="143"/>
    </row>
    <row r="547" spans="14:16" ht="12.75">
      <c r="N547" s="87"/>
      <c r="O547" s="87"/>
      <c r="P547" s="143"/>
    </row>
    <row r="548" spans="14:16" ht="12.75">
      <c r="N548" s="87"/>
      <c r="O548" s="87"/>
      <c r="P548" s="143"/>
    </row>
    <row r="549" spans="14:16" ht="12.75">
      <c r="N549" s="87"/>
      <c r="O549" s="87"/>
      <c r="P549" s="143"/>
    </row>
    <row r="550" spans="14:16" ht="12.75">
      <c r="N550" s="87"/>
      <c r="O550" s="87"/>
      <c r="P550" s="143"/>
    </row>
    <row r="551" spans="14:16" ht="12.75">
      <c r="N551" s="87"/>
      <c r="O551" s="87"/>
      <c r="P551" s="143"/>
    </row>
    <row r="552" spans="14:16" ht="12.75">
      <c r="N552" s="87"/>
      <c r="O552" s="87"/>
      <c r="P552" s="143"/>
    </row>
    <row r="553" spans="14:16" ht="12.75">
      <c r="N553" s="87"/>
      <c r="O553" s="87"/>
      <c r="P553" s="143"/>
    </row>
    <row r="554" spans="14:16" ht="12.75">
      <c r="N554" s="87"/>
      <c r="O554" s="87"/>
      <c r="P554" s="143"/>
    </row>
    <row r="555" spans="14:16" ht="12.75">
      <c r="N555" s="87"/>
      <c r="O555" s="87"/>
      <c r="P555" s="143"/>
    </row>
    <row r="556" spans="14:16" ht="12.75">
      <c r="N556" s="87"/>
      <c r="O556" s="87"/>
      <c r="P556" s="143"/>
    </row>
    <row r="557" spans="14:16" ht="12.75">
      <c r="N557" s="87"/>
      <c r="O557" s="87"/>
      <c r="P557" s="143"/>
    </row>
    <row r="558" spans="14:16" ht="12.75">
      <c r="N558" s="87"/>
      <c r="O558" s="87"/>
      <c r="P558" s="143"/>
    </row>
    <row r="559" spans="14:16" ht="12.75">
      <c r="N559" s="87"/>
      <c r="O559" s="87"/>
      <c r="P559" s="143"/>
    </row>
    <row r="560" spans="14:16" ht="12.75">
      <c r="N560" s="87"/>
      <c r="O560" s="87"/>
      <c r="P560" s="143"/>
    </row>
    <row r="561" spans="14:16" ht="12.75">
      <c r="N561" s="87"/>
      <c r="O561" s="87"/>
      <c r="P561" s="143"/>
    </row>
    <row r="562" spans="14:16" ht="12.75">
      <c r="N562" s="87"/>
      <c r="O562" s="87"/>
      <c r="P562" s="143"/>
    </row>
    <row r="563" spans="14:16" ht="12.75">
      <c r="N563" s="87"/>
      <c r="O563" s="87"/>
      <c r="P563" s="143"/>
    </row>
    <row r="564" spans="14:16" ht="12.75">
      <c r="N564" s="87"/>
      <c r="O564" s="87"/>
      <c r="P564" s="143"/>
    </row>
    <row r="565" spans="14:16" ht="12.75">
      <c r="N565" s="87"/>
      <c r="O565" s="87"/>
      <c r="P565" s="143"/>
    </row>
    <row r="566" spans="14:16" ht="12.75">
      <c r="N566" s="87"/>
      <c r="O566" s="87"/>
      <c r="P566" s="143"/>
    </row>
    <row r="567" spans="14:16" ht="12.75">
      <c r="N567" s="87"/>
      <c r="O567" s="87"/>
      <c r="P567" s="143"/>
    </row>
    <row r="568" spans="14:16" ht="12.75">
      <c r="N568" s="87"/>
      <c r="O568" s="87"/>
      <c r="P568" s="143"/>
    </row>
    <row r="569" spans="14:16" ht="12.75">
      <c r="N569" s="87"/>
      <c r="O569" s="87"/>
      <c r="P569" s="143"/>
    </row>
    <row r="570" spans="14:16" ht="12.75">
      <c r="N570" s="87"/>
      <c r="O570" s="87"/>
      <c r="P570" s="143"/>
    </row>
    <row r="571" spans="14:16" ht="12.75">
      <c r="N571" s="87"/>
      <c r="O571" s="87"/>
      <c r="P571" s="143"/>
    </row>
    <row r="572" spans="14:16" ht="12.75">
      <c r="N572" s="87"/>
      <c r="O572" s="87"/>
      <c r="P572" s="143"/>
    </row>
    <row r="573" spans="14:16" ht="12.75">
      <c r="N573" s="87"/>
      <c r="O573" s="87"/>
      <c r="P573" s="143"/>
    </row>
    <row r="574" spans="14:16" ht="12.75">
      <c r="N574" s="87"/>
      <c r="O574" s="87"/>
      <c r="P574" s="143"/>
    </row>
    <row r="575" spans="14:16" ht="12.75">
      <c r="N575" s="87"/>
      <c r="O575" s="87"/>
      <c r="P575" s="143"/>
    </row>
    <row r="576" spans="14:16" ht="12.75">
      <c r="N576" s="87"/>
      <c r="O576" s="87"/>
      <c r="P576" s="143"/>
    </row>
    <row r="577" spans="14:16" ht="12.75">
      <c r="N577" s="87"/>
      <c r="O577" s="87"/>
      <c r="P577" s="143"/>
    </row>
    <row r="578" spans="14:16" ht="12.75">
      <c r="N578" s="87"/>
      <c r="O578" s="87"/>
      <c r="P578" s="143"/>
    </row>
    <row r="579" spans="14:16" ht="12.75">
      <c r="N579" s="87"/>
      <c r="O579" s="87"/>
      <c r="P579" s="143"/>
    </row>
    <row r="580" spans="14:16" ht="12.75">
      <c r="N580" s="87"/>
      <c r="O580" s="87"/>
      <c r="P580" s="143"/>
    </row>
    <row r="581" spans="14:16" ht="12.75">
      <c r="N581" s="87"/>
      <c r="O581" s="87"/>
      <c r="P581" s="143"/>
    </row>
    <row r="582" spans="14:16" ht="12.75">
      <c r="N582" s="87"/>
      <c r="O582" s="87"/>
      <c r="P582" s="143"/>
    </row>
    <row r="583" spans="14:16" ht="12.75">
      <c r="N583" s="87"/>
      <c r="O583" s="87"/>
      <c r="P583" s="143"/>
    </row>
    <row r="584" spans="14:16" ht="12.75">
      <c r="N584" s="87"/>
      <c r="O584" s="87"/>
      <c r="P584" s="143"/>
    </row>
    <row r="585" spans="14:16" ht="12.75">
      <c r="N585" s="87"/>
      <c r="O585" s="87"/>
      <c r="P585" s="143"/>
    </row>
    <row r="586" spans="14:16" ht="12.75">
      <c r="N586" s="87"/>
      <c r="O586" s="87"/>
      <c r="P586" s="143"/>
    </row>
    <row r="587" spans="14:16" ht="12.75">
      <c r="N587" s="87"/>
      <c r="O587" s="87"/>
      <c r="P587" s="143"/>
    </row>
    <row r="588" spans="14:16" ht="12.75">
      <c r="N588" s="87"/>
      <c r="O588" s="87"/>
      <c r="P588" s="143"/>
    </row>
    <row r="589" spans="14:16" ht="12.75">
      <c r="N589" s="87"/>
      <c r="O589" s="87"/>
      <c r="P589" s="143"/>
    </row>
    <row r="590" spans="14:16" ht="12.75">
      <c r="N590" s="87"/>
      <c r="O590" s="87"/>
      <c r="P590" s="143"/>
    </row>
    <row r="591" spans="14:16" ht="12.75">
      <c r="N591" s="87"/>
      <c r="O591" s="87"/>
      <c r="P591" s="143"/>
    </row>
    <row r="592" spans="14:16" ht="12.75">
      <c r="N592" s="87"/>
      <c r="O592" s="87"/>
      <c r="P592" s="143"/>
    </row>
    <row r="593" spans="14:16" ht="12.75">
      <c r="N593" s="87"/>
      <c r="O593" s="87"/>
      <c r="P593" s="143"/>
    </row>
    <row r="594" spans="14:16" ht="12.75">
      <c r="N594" s="87"/>
      <c r="O594" s="87"/>
      <c r="P594" s="143"/>
    </row>
    <row r="595" spans="14:16" ht="12.75">
      <c r="N595" s="87"/>
      <c r="O595" s="87"/>
      <c r="P595" s="143"/>
    </row>
    <row r="596" spans="14:16" ht="12.75">
      <c r="N596" s="87"/>
      <c r="O596" s="87"/>
      <c r="P596" s="143"/>
    </row>
    <row r="597" spans="14:16" ht="12.75">
      <c r="N597" s="87"/>
      <c r="O597" s="87"/>
      <c r="P597" s="143"/>
    </row>
    <row r="598" spans="14:16" ht="12.75">
      <c r="N598" s="87"/>
      <c r="O598" s="87"/>
      <c r="P598" s="143"/>
    </row>
    <row r="599" spans="14:16" ht="12.75">
      <c r="N599" s="87"/>
      <c r="O599" s="87"/>
      <c r="P599" s="143"/>
    </row>
    <row r="600" spans="14:16" ht="12.75">
      <c r="N600" s="87"/>
      <c r="O600" s="87"/>
      <c r="P600" s="143"/>
    </row>
    <row r="601" spans="14:16" ht="12.75">
      <c r="N601" s="87"/>
      <c r="O601" s="87"/>
      <c r="P601" s="143"/>
    </row>
    <row r="602" spans="14:16" ht="12.75">
      <c r="N602" s="87"/>
      <c r="O602" s="87"/>
      <c r="P602" s="143"/>
    </row>
    <row r="603" spans="14:16" ht="12.75">
      <c r="N603" s="87"/>
      <c r="O603" s="87"/>
      <c r="P603" s="143"/>
    </row>
    <row r="604" spans="14:16" ht="12.75">
      <c r="N604" s="87"/>
      <c r="O604" s="87"/>
      <c r="P604" s="143"/>
    </row>
    <row r="605" spans="14:16" ht="12.75">
      <c r="N605" s="87"/>
      <c r="O605" s="87"/>
      <c r="P605" s="143"/>
    </row>
    <row r="606" spans="14:16" ht="12.75">
      <c r="N606" s="87"/>
      <c r="O606" s="87"/>
      <c r="P606" s="143"/>
    </row>
    <row r="607" spans="14:16" ht="12.75">
      <c r="N607" s="87"/>
      <c r="O607" s="87"/>
      <c r="P607" s="143"/>
    </row>
    <row r="608" spans="14:16" ht="12.75">
      <c r="N608" s="87"/>
      <c r="O608" s="87"/>
      <c r="P608" s="143"/>
    </row>
    <row r="609" spans="14:16" ht="12.75">
      <c r="N609" s="87"/>
      <c r="O609" s="87"/>
      <c r="P609" s="143"/>
    </row>
    <row r="610" spans="14:16" ht="12.75">
      <c r="N610" s="87"/>
      <c r="O610" s="87"/>
      <c r="P610" s="143"/>
    </row>
    <row r="611" spans="14:16" ht="12.75">
      <c r="N611" s="87"/>
      <c r="O611" s="87"/>
      <c r="P611" s="143"/>
    </row>
    <row r="612" spans="14:16" ht="12.75">
      <c r="N612" s="87"/>
      <c r="O612" s="87"/>
      <c r="P612" s="143"/>
    </row>
    <row r="613" spans="14:16" ht="12.75">
      <c r="N613" s="87"/>
      <c r="O613" s="87"/>
      <c r="P613" s="143"/>
    </row>
    <row r="614" spans="14:16" ht="12.75">
      <c r="N614" s="87"/>
      <c r="O614" s="87"/>
      <c r="P614" s="143"/>
    </row>
    <row r="615" spans="14:16" ht="12.75">
      <c r="N615" s="87"/>
      <c r="O615" s="87"/>
      <c r="P615" s="143"/>
    </row>
    <row r="616" spans="14:16" ht="12.75">
      <c r="N616" s="87"/>
      <c r="O616" s="87"/>
      <c r="P616" s="143"/>
    </row>
    <row r="617" spans="14:16" ht="12.75">
      <c r="N617" s="87"/>
      <c r="O617" s="87"/>
      <c r="P617" s="143"/>
    </row>
    <row r="618" spans="14:16" ht="12.75">
      <c r="N618" s="87"/>
      <c r="O618" s="87"/>
      <c r="P618" s="143"/>
    </row>
    <row r="619" spans="14:16" ht="12.75">
      <c r="N619" s="87"/>
      <c r="O619" s="87"/>
      <c r="P619" s="143"/>
    </row>
    <row r="620" spans="14:16" ht="12.75">
      <c r="N620" s="87"/>
      <c r="O620" s="87"/>
      <c r="P620" s="143"/>
    </row>
    <row r="621" spans="14:16" ht="12.75">
      <c r="N621" s="87"/>
      <c r="O621" s="87"/>
      <c r="P621" s="143"/>
    </row>
    <row r="622" spans="14:16" ht="12.75">
      <c r="N622" s="87"/>
      <c r="O622" s="87"/>
      <c r="P622" s="143"/>
    </row>
    <row r="623" spans="14:16" ht="12.75">
      <c r="N623" s="87"/>
      <c r="O623" s="87"/>
      <c r="P623" s="143"/>
    </row>
    <row r="624" spans="14:16" ht="12.75">
      <c r="N624" s="87"/>
      <c r="O624" s="87"/>
      <c r="P624" s="143"/>
    </row>
    <row r="625" spans="14:16" ht="12.75">
      <c r="N625" s="87"/>
      <c r="O625" s="87"/>
      <c r="P625" s="143"/>
    </row>
    <row r="626" spans="14:16" ht="12.75">
      <c r="N626" s="87"/>
      <c r="O626" s="87"/>
      <c r="P626" s="143"/>
    </row>
    <row r="627" spans="14:16" ht="12.75">
      <c r="N627" s="87"/>
      <c r="O627" s="87"/>
      <c r="P627" s="143"/>
    </row>
    <row r="628" spans="14:16" ht="12.75">
      <c r="N628" s="87"/>
      <c r="O628" s="87"/>
      <c r="P628" s="143"/>
    </row>
    <row r="629" spans="14:16" ht="12.75">
      <c r="N629" s="87"/>
      <c r="O629" s="87"/>
      <c r="P629" s="143"/>
    </row>
    <row r="630" spans="14:16" ht="12.75">
      <c r="N630" s="87"/>
      <c r="O630" s="87"/>
      <c r="P630" s="143"/>
    </row>
    <row r="631" spans="14:16" ht="12.75">
      <c r="N631" s="87"/>
      <c r="O631" s="87"/>
      <c r="P631" s="143"/>
    </row>
    <row r="632" spans="14:16" ht="12.75">
      <c r="N632" s="87"/>
      <c r="O632" s="87"/>
      <c r="P632" s="143"/>
    </row>
    <row r="633" spans="14:16" ht="12.75">
      <c r="N633" s="87"/>
      <c r="O633" s="87"/>
      <c r="P633" s="143"/>
    </row>
    <row r="634" spans="14:16" ht="12.75">
      <c r="N634" s="87"/>
      <c r="O634" s="87"/>
      <c r="P634" s="143"/>
    </row>
    <row r="635" spans="14:16" ht="12.75">
      <c r="N635" s="87"/>
      <c r="O635" s="87"/>
      <c r="P635" s="143"/>
    </row>
    <row r="636" spans="14:16" ht="12.75">
      <c r="N636" s="87"/>
      <c r="O636" s="87"/>
      <c r="P636" s="143"/>
    </row>
    <row r="637" spans="14:16" ht="12.75">
      <c r="N637" s="87"/>
      <c r="O637" s="87"/>
      <c r="P637" s="143"/>
    </row>
    <row r="638" spans="14:16" ht="12.75">
      <c r="N638" s="87"/>
      <c r="O638" s="87"/>
      <c r="P638" s="143"/>
    </row>
    <row r="639" spans="14:16" ht="12.75">
      <c r="N639" s="87"/>
      <c r="O639" s="87"/>
      <c r="P639" s="143"/>
    </row>
    <row r="640" spans="14:16" ht="12.75">
      <c r="N640" s="87"/>
      <c r="O640" s="87"/>
      <c r="P640" s="143"/>
    </row>
    <row r="641" spans="14:16" ht="12.75">
      <c r="N641" s="87"/>
      <c r="O641" s="87"/>
      <c r="P641" s="143"/>
    </row>
    <row r="642" spans="14:16" ht="12.75">
      <c r="N642" s="87"/>
      <c r="O642" s="87"/>
      <c r="P642" s="143"/>
    </row>
    <row r="643" spans="14:16" ht="12.75">
      <c r="N643" s="87"/>
      <c r="O643" s="87"/>
      <c r="P643" s="143"/>
    </row>
    <row r="644" spans="14:16" ht="12.75">
      <c r="N644" s="87"/>
      <c r="O644" s="87"/>
      <c r="P644" s="143"/>
    </row>
    <row r="645" spans="14:16" ht="12.75">
      <c r="N645" s="87"/>
      <c r="O645" s="87"/>
      <c r="P645" s="143"/>
    </row>
    <row r="646" spans="14:16" ht="12.75">
      <c r="N646" s="87"/>
      <c r="O646" s="87"/>
      <c r="P646" s="143"/>
    </row>
    <row r="647" spans="14:16" ht="12.75">
      <c r="N647" s="87"/>
      <c r="O647" s="87"/>
      <c r="P647" s="143"/>
    </row>
    <row r="648" spans="14:16" ht="12.75">
      <c r="N648" s="87"/>
      <c r="O648" s="87"/>
      <c r="P648" s="143"/>
    </row>
    <row r="649" spans="14:16" ht="12.75">
      <c r="N649" s="87"/>
      <c r="O649" s="87"/>
      <c r="P649" s="143"/>
    </row>
    <row r="650" spans="14:16" ht="12.75">
      <c r="N650" s="87"/>
      <c r="O650" s="87"/>
      <c r="P650" s="143"/>
    </row>
    <row r="651" spans="14:16" ht="12.75">
      <c r="N651" s="87"/>
      <c r="O651" s="87"/>
      <c r="P651" s="143"/>
    </row>
    <row r="652" spans="14:16" ht="12.75">
      <c r="N652" s="87"/>
      <c r="O652" s="87"/>
      <c r="P652" s="143"/>
    </row>
    <row r="653" spans="14:16" ht="12.75">
      <c r="N653" s="87"/>
      <c r="O653" s="87"/>
      <c r="P653" s="143"/>
    </row>
    <row r="654" spans="14:16" ht="12.75">
      <c r="N654" s="87"/>
      <c r="O654" s="87"/>
      <c r="P654" s="143"/>
    </row>
    <row r="655" spans="14:16" ht="12.75">
      <c r="N655" s="87"/>
      <c r="O655" s="87"/>
      <c r="P655" s="143"/>
    </row>
    <row r="656" spans="14:16" ht="12.75">
      <c r="N656" s="87"/>
      <c r="O656" s="87"/>
      <c r="P656" s="143"/>
    </row>
    <row r="657" spans="14:16" ht="12.75">
      <c r="N657" s="87"/>
      <c r="O657" s="87"/>
      <c r="P657" s="143"/>
    </row>
    <row r="658" spans="14:16" ht="12.75">
      <c r="N658" s="87"/>
      <c r="O658" s="87"/>
      <c r="P658" s="143"/>
    </row>
    <row r="659" spans="14:16" ht="12.75">
      <c r="N659" s="87"/>
      <c r="O659" s="87"/>
      <c r="P659" s="143"/>
    </row>
    <row r="660" spans="14:16" ht="12.75">
      <c r="N660" s="87"/>
      <c r="O660" s="87"/>
      <c r="P660" s="143"/>
    </row>
    <row r="661" spans="14:16" ht="12.75">
      <c r="N661" s="87"/>
      <c r="O661" s="87"/>
      <c r="P661" s="143"/>
    </row>
    <row r="662" spans="14:16" ht="12.75">
      <c r="N662" s="87"/>
      <c r="O662" s="87"/>
      <c r="P662" s="143"/>
    </row>
    <row r="663" spans="14:16" ht="12.75">
      <c r="N663" s="87"/>
      <c r="O663" s="87"/>
      <c r="P663" s="143"/>
    </row>
    <row r="664" spans="14:16" ht="12.75">
      <c r="N664" s="87"/>
      <c r="O664" s="87"/>
      <c r="P664" s="143"/>
    </row>
    <row r="665" spans="14:16" ht="12.75">
      <c r="N665" s="87"/>
      <c r="O665" s="87"/>
      <c r="P665" s="143"/>
    </row>
    <row r="666" spans="14:16" ht="12.75">
      <c r="N666" s="87"/>
      <c r="O666" s="87"/>
      <c r="P666" s="143"/>
    </row>
    <row r="667" spans="14:16" ht="12.75">
      <c r="N667" s="87"/>
      <c r="O667" s="87"/>
      <c r="P667" s="143"/>
    </row>
    <row r="668" spans="14:16" ht="12.75">
      <c r="N668" s="87"/>
      <c r="O668" s="87"/>
      <c r="P668" s="143"/>
    </row>
    <row r="669" spans="14:16" ht="12.75">
      <c r="N669" s="87"/>
      <c r="O669" s="87"/>
      <c r="P669" s="143"/>
    </row>
    <row r="670" spans="14:16" ht="12.75">
      <c r="N670" s="87"/>
      <c r="O670" s="87"/>
      <c r="P670" s="143"/>
    </row>
    <row r="671" spans="14:16" ht="12.75">
      <c r="N671" s="87"/>
      <c r="O671" s="87"/>
      <c r="P671" s="143"/>
    </row>
    <row r="672" spans="14:16" ht="12.75">
      <c r="N672" s="87"/>
      <c r="O672" s="87"/>
      <c r="P672" s="143"/>
    </row>
    <row r="673" spans="14:16" ht="12.75">
      <c r="N673" s="87"/>
      <c r="O673" s="87"/>
      <c r="P673" s="143"/>
    </row>
    <row r="674" spans="14:16" ht="12.75">
      <c r="N674" s="87"/>
      <c r="O674" s="87"/>
      <c r="P674" s="143"/>
    </row>
    <row r="675" spans="14:16" ht="12.75">
      <c r="N675" s="87"/>
      <c r="O675" s="87"/>
      <c r="P675" s="143"/>
    </row>
    <row r="676" spans="14:16" ht="12.75">
      <c r="N676" s="87"/>
      <c r="O676" s="87"/>
      <c r="P676" s="143"/>
    </row>
    <row r="677" spans="14:16" ht="12.75">
      <c r="N677" s="87"/>
      <c r="O677" s="87"/>
      <c r="P677" s="143"/>
    </row>
    <row r="678" spans="14:16" ht="12.75">
      <c r="N678" s="87"/>
      <c r="O678" s="87"/>
      <c r="P678" s="143"/>
    </row>
    <row r="679" spans="14:16" ht="12.75">
      <c r="N679" s="87"/>
      <c r="O679" s="87"/>
      <c r="P679" s="143"/>
    </row>
    <row r="680" spans="14:16" ht="12.75">
      <c r="N680" s="87"/>
      <c r="O680" s="87"/>
      <c r="P680" s="143"/>
    </row>
    <row r="681" spans="14:16" ht="12.75">
      <c r="N681" s="87"/>
      <c r="O681" s="87"/>
      <c r="P681" s="143"/>
    </row>
    <row r="682" spans="14:16" ht="12.75">
      <c r="N682" s="87"/>
      <c r="O682" s="87"/>
      <c r="P682" s="143"/>
    </row>
    <row r="683" spans="14:16" ht="12.75">
      <c r="N683" s="87"/>
      <c r="O683" s="87"/>
      <c r="P683" s="143"/>
    </row>
    <row r="684" spans="14:16" ht="12.75">
      <c r="N684" s="87"/>
      <c r="O684" s="87"/>
      <c r="P684" s="143"/>
    </row>
    <row r="685" spans="14:16" ht="12.75">
      <c r="N685" s="87"/>
      <c r="O685" s="87"/>
      <c r="P685" s="143"/>
    </row>
    <row r="686" spans="14:16" ht="12.75">
      <c r="N686" s="87"/>
      <c r="O686" s="87"/>
      <c r="P686" s="143"/>
    </row>
    <row r="687" spans="14:16" ht="12.75">
      <c r="N687" s="87"/>
      <c r="O687" s="87"/>
      <c r="P687" s="143"/>
    </row>
    <row r="688" spans="14:16" ht="12.75">
      <c r="N688" s="87"/>
      <c r="O688" s="87"/>
      <c r="P688" s="143"/>
    </row>
    <row r="689" spans="14:16" ht="12.75">
      <c r="N689" s="87"/>
      <c r="O689" s="87"/>
      <c r="P689" s="143"/>
    </row>
    <row r="690" spans="14:16" ht="12.75">
      <c r="N690" s="87"/>
      <c r="O690" s="87"/>
      <c r="P690" s="143"/>
    </row>
    <row r="691" spans="14:16" ht="12.75">
      <c r="N691" s="87"/>
      <c r="O691" s="87"/>
      <c r="P691" s="143"/>
    </row>
    <row r="692" spans="14:16" ht="12.75">
      <c r="N692" s="87"/>
      <c r="O692" s="87"/>
      <c r="P692" s="143"/>
    </row>
    <row r="693" spans="14:16" ht="12.75">
      <c r="N693" s="87"/>
      <c r="O693" s="87"/>
      <c r="P693" s="143"/>
    </row>
    <row r="694" spans="14:16" ht="12.75">
      <c r="N694" s="87"/>
      <c r="O694" s="87"/>
      <c r="P694" s="143"/>
    </row>
    <row r="695" spans="14:16" ht="12.75">
      <c r="N695" s="87"/>
      <c r="O695" s="87"/>
      <c r="P695" s="143"/>
    </row>
    <row r="696" spans="14:16" ht="12.75">
      <c r="N696" s="87"/>
      <c r="O696" s="87"/>
      <c r="P696" s="143"/>
    </row>
    <row r="697" spans="14:16" ht="12.75">
      <c r="N697" s="87"/>
      <c r="O697" s="87"/>
      <c r="P697" s="143"/>
    </row>
    <row r="698" spans="14:16" ht="12.75">
      <c r="N698" s="87"/>
      <c r="O698" s="87"/>
      <c r="P698" s="143"/>
    </row>
    <row r="699" spans="14:16" ht="12.75">
      <c r="N699" s="87"/>
      <c r="O699" s="87"/>
      <c r="P699" s="143"/>
    </row>
    <row r="700" spans="14:16" ht="12.75">
      <c r="N700" s="87"/>
      <c r="O700" s="87"/>
      <c r="P700" s="143"/>
    </row>
    <row r="701" spans="14:16" ht="12.75">
      <c r="N701" s="87"/>
      <c r="O701" s="87"/>
      <c r="P701" s="143"/>
    </row>
    <row r="702" spans="14:16" ht="12.75">
      <c r="N702" s="87"/>
      <c r="O702" s="87"/>
      <c r="P702" s="143"/>
    </row>
    <row r="703" spans="14:16" ht="12.75">
      <c r="N703" s="87"/>
      <c r="O703" s="87"/>
      <c r="P703" s="143"/>
    </row>
    <row r="704" spans="14:16" ht="12.75">
      <c r="N704" s="87"/>
      <c r="O704" s="87"/>
      <c r="P704" s="143"/>
    </row>
    <row r="705" spans="14:16" ht="12.75">
      <c r="N705" s="87"/>
      <c r="O705" s="87"/>
      <c r="P705" s="143"/>
    </row>
    <row r="706" spans="14:16" ht="12.75">
      <c r="N706" s="87"/>
      <c r="O706" s="87"/>
      <c r="P706" s="143"/>
    </row>
    <row r="707" spans="14:16" ht="12.75">
      <c r="N707" s="87"/>
      <c r="O707" s="87"/>
      <c r="P707" s="143"/>
    </row>
    <row r="708" spans="14:16" ht="12.75">
      <c r="N708" s="87"/>
      <c r="O708" s="87"/>
      <c r="P708" s="143"/>
    </row>
    <row r="709" spans="14:16" ht="12.75">
      <c r="N709" s="87"/>
      <c r="O709" s="87"/>
      <c r="P709" s="143"/>
    </row>
    <row r="710" spans="14:16" ht="12.75">
      <c r="N710" s="87"/>
      <c r="O710" s="87"/>
      <c r="P710" s="143"/>
    </row>
    <row r="711" spans="14:16" ht="12.75">
      <c r="N711" s="87"/>
      <c r="O711" s="87"/>
      <c r="P711" s="143"/>
    </row>
    <row r="712" spans="14:16" ht="12.75">
      <c r="N712" s="87"/>
      <c r="O712" s="87"/>
      <c r="P712" s="143"/>
    </row>
    <row r="713" spans="14:16" ht="12.75">
      <c r="N713" s="87"/>
      <c r="O713" s="87"/>
      <c r="P713" s="143"/>
    </row>
    <row r="714" spans="14:16" ht="12.75">
      <c r="N714" s="87"/>
      <c r="O714" s="87"/>
      <c r="P714" s="143"/>
    </row>
    <row r="715" spans="14:16" ht="12.75">
      <c r="N715" s="87"/>
      <c r="O715" s="87"/>
      <c r="P715" s="143"/>
    </row>
    <row r="716" spans="14:16" ht="12.75">
      <c r="N716" s="87"/>
      <c r="O716" s="87"/>
      <c r="P716" s="143"/>
    </row>
    <row r="717" spans="14:16" ht="12.75">
      <c r="N717" s="87"/>
      <c r="O717" s="87"/>
      <c r="P717" s="143"/>
    </row>
    <row r="718" spans="14:16" ht="12.75">
      <c r="N718" s="87"/>
      <c r="O718" s="87"/>
      <c r="P718" s="143"/>
    </row>
    <row r="719" spans="14:16" ht="12.75">
      <c r="N719" s="87"/>
      <c r="O719" s="87"/>
      <c r="P719" s="143"/>
    </row>
    <row r="720" spans="14:16" ht="12.75">
      <c r="N720" s="87"/>
      <c r="O720" s="87"/>
      <c r="P720" s="143"/>
    </row>
    <row r="721" spans="14:16" ht="12.75">
      <c r="N721" s="87"/>
      <c r="O721" s="87"/>
      <c r="P721" s="143"/>
    </row>
    <row r="722" spans="14:16" ht="12.75">
      <c r="N722" s="87"/>
      <c r="O722" s="87"/>
      <c r="P722" s="143"/>
    </row>
    <row r="723" spans="14:16" ht="12.75">
      <c r="N723" s="87"/>
      <c r="O723" s="87"/>
      <c r="P723" s="143"/>
    </row>
    <row r="724" spans="14:16" ht="12.75">
      <c r="N724" s="87"/>
      <c r="O724" s="87"/>
      <c r="P724" s="143"/>
    </row>
    <row r="725" spans="14:16" ht="12.75">
      <c r="N725" s="87"/>
      <c r="O725" s="87"/>
      <c r="P725" s="143"/>
    </row>
    <row r="726" spans="14:16" ht="12.75">
      <c r="N726" s="87"/>
      <c r="O726" s="87"/>
      <c r="P726" s="143"/>
    </row>
    <row r="727" spans="14:16" ht="12.75">
      <c r="N727" s="87"/>
      <c r="O727" s="87"/>
      <c r="P727" s="143"/>
    </row>
    <row r="728" spans="14:16" ht="12.75">
      <c r="N728" s="87"/>
      <c r="O728" s="87"/>
      <c r="P728" s="143"/>
    </row>
    <row r="729" spans="14:16" ht="12.75">
      <c r="N729" s="87"/>
      <c r="O729" s="87"/>
      <c r="P729" s="143"/>
    </row>
    <row r="730" spans="14:16" ht="12.75">
      <c r="N730" s="87"/>
      <c r="O730" s="87"/>
      <c r="P730" s="143"/>
    </row>
    <row r="731" spans="14:16" ht="12.75">
      <c r="N731" s="87"/>
      <c r="O731" s="87"/>
      <c r="P731" s="143"/>
    </row>
    <row r="732" spans="14:16" ht="12.75">
      <c r="N732" s="87"/>
      <c r="O732" s="87"/>
      <c r="P732" s="143"/>
    </row>
    <row r="733" spans="14:16" ht="12.75">
      <c r="N733" s="87"/>
      <c r="O733" s="87"/>
      <c r="P733" s="143"/>
    </row>
    <row r="734" spans="14:16" ht="12.75">
      <c r="N734" s="87"/>
      <c r="O734" s="87"/>
      <c r="P734" s="143"/>
    </row>
    <row r="735" spans="14:16" ht="12.75">
      <c r="N735" s="87"/>
      <c r="O735" s="87"/>
      <c r="P735" s="143"/>
    </row>
    <row r="736" spans="14:16" ht="12.75">
      <c r="N736" s="87"/>
      <c r="O736" s="87"/>
      <c r="P736" s="143"/>
    </row>
    <row r="737" spans="14:16" ht="12.75">
      <c r="N737" s="87"/>
      <c r="O737" s="87"/>
      <c r="P737" s="143"/>
    </row>
    <row r="738" spans="14:16" ht="12.75">
      <c r="N738" s="87"/>
      <c r="O738" s="87"/>
      <c r="P738" s="143"/>
    </row>
    <row r="739" spans="14:16" ht="12.75">
      <c r="N739" s="87"/>
      <c r="O739" s="87"/>
      <c r="P739" s="143"/>
    </row>
    <row r="740" spans="14:16" ht="12.75">
      <c r="N740" s="87"/>
      <c r="O740" s="87"/>
      <c r="P740" s="143"/>
    </row>
    <row r="741" spans="14:16" ht="12.75">
      <c r="N741" s="87"/>
      <c r="O741" s="87"/>
      <c r="P741" s="143"/>
    </row>
    <row r="742" spans="14:16" ht="12.75">
      <c r="N742" s="87"/>
      <c r="O742" s="87"/>
      <c r="P742" s="143"/>
    </row>
    <row r="743" spans="14:16" ht="12.75">
      <c r="N743" s="87"/>
      <c r="O743" s="87"/>
      <c r="P743" s="143"/>
    </row>
    <row r="744" spans="14:16" ht="12.75">
      <c r="N744" s="87"/>
      <c r="O744" s="87"/>
      <c r="P744" s="143"/>
    </row>
    <row r="745" spans="14:16" ht="12.75">
      <c r="N745" s="87"/>
      <c r="O745" s="87"/>
      <c r="P745" s="143"/>
    </row>
    <row r="746" spans="14:16" ht="12.75">
      <c r="N746" s="87"/>
      <c r="O746" s="87"/>
      <c r="P746" s="143"/>
    </row>
    <row r="747" spans="14:16" ht="12.75">
      <c r="N747" s="87"/>
      <c r="O747" s="87"/>
      <c r="P747" s="143"/>
    </row>
    <row r="748" spans="14:16" ht="12.75">
      <c r="N748" s="87"/>
      <c r="O748" s="87"/>
      <c r="P748" s="143"/>
    </row>
    <row r="749" spans="14:16" ht="12.75">
      <c r="N749" s="87"/>
      <c r="O749" s="87"/>
      <c r="P749" s="143"/>
    </row>
    <row r="750" spans="14:16" ht="12.75">
      <c r="N750" s="87"/>
      <c r="O750" s="87"/>
      <c r="P750" s="143"/>
    </row>
    <row r="751" spans="14:16" ht="12.75">
      <c r="N751" s="87"/>
      <c r="O751" s="87"/>
      <c r="P751" s="143"/>
    </row>
    <row r="752" spans="14:16" ht="12.75">
      <c r="N752" s="87"/>
      <c r="O752" s="87"/>
      <c r="P752" s="143"/>
    </row>
    <row r="753" spans="14:16" ht="12.75">
      <c r="N753" s="87"/>
      <c r="O753" s="87"/>
      <c r="P753" s="143"/>
    </row>
    <row r="754" spans="14:16" ht="12.75">
      <c r="N754" s="87"/>
      <c r="O754" s="87"/>
      <c r="P754" s="143"/>
    </row>
    <row r="755" spans="14:16" ht="12.75">
      <c r="N755" s="87"/>
      <c r="O755" s="87"/>
      <c r="P755" s="143"/>
    </row>
    <row r="756" spans="14:16" ht="12.75">
      <c r="N756" s="87"/>
      <c r="O756" s="87"/>
      <c r="P756" s="143"/>
    </row>
    <row r="757" spans="14:16" ht="12.75">
      <c r="N757" s="87"/>
      <c r="O757" s="87"/>
      <c r="P757" s="143"/>
    </row>
    <row r="758" spans="14:16" ht="12.75">
      <c r="N758" s="87"/>
      <c r="O758" s="87"/>
      <c r="P758" s="143"/>
    </row>
    <row r="759" spans="14:16" ht="12.75">
      <c r="N759" s="87"/>
      <c r="O759" s="87"/>
      <c r="P759" s="143"/>
    </row>
    <row r="760" spans="14:16" ht="12.75">
      <c r="N760" s="87"/>
      <c r="O760" s="87"/>
      <c r="P760" s="143"/>
    </row>
    <row r="761" spans="14:16" ht="12.75">
      <c r="N761" s="87"/>
      <c r="O761" s="87"/>
      <c r="P761" s="143"/>
    </row>
    <row r="762" spans="14:16" ht="12.75">
      <c r="N762" s="87"/>
      <c r="O762" s="87"/>
      <c r="P762" s="143"/>
    </row>
    <row r="763" spans="14:16" ht="12.75">
      <c r="N763" s="87"/>
      <c r="O763" s="87"/>
      <c r="P763" s="143"/>
    </row>
    <row r="764" spans="14:16" ht="12.75">
      <c r="N764" s="87"/>
      <c r="O764" s="87"/>
      <c r="P764" s="143"/>
    </row>
    <row r="765" spans="14:16" ht="12.75">
      <c r="N765" s="87"/>
      <c r="O765" s="87"/>
      <c r="P765" s="143"/>
    </row>
    <row r="766" spans="14:16" ht="12.75">
      <c r="N766" s="87"/>
      <c r="O766" s="87"/>
      <c r="P766" s="143"/>
    </row>
    <row r="767" spans="14:16" ht="12.75">
      <c r="N767" s="87"/>
      <c r="O767" s="87"/>
      <c r="P767" s="143"/>
    </row>
    <row r="768" spans="14:16" ht="12.75">
      <c r="N768" s="87"/>
      <c r="O768" s="87"/>
      <c r="P768" s="143"/>
    </row>
    <row r="769" spans="14:16" ht="12.75">
      <c r="N769" s="87"/>
      <c r="O769" s="87"/>
      <c r="P769" s="143"/>
    </row>
    <row r="770" spans="14:16" ht="12.75">
      <c r="N770" s="87"/>
      <c r="O770" s="87"/>
      <c r="P770" s="143"/>
    </row>
    <row r="771" spans="14:16" ht="12.75">
      <c r="N771" s="87"/>
      <c r="O771" s="87"/>
      <c r="P771" s="143"/>
    </row>
    <row r="772" spans="14:16" ht="12.75">
      <c r="N772" s="87"/>
      <c r="O772" s="87"/>
      <c r="P772" s="143"/>
    </row>
    <row r="773" spans="14:16" ht="12.75">
      <c r="N773" s="87"/>
      <c r="O773" s="87"/>
      <c r="P773" s="143"/>
    </row>
    <row r="774" spans="14:16" ht="12.75">
      <c r="N774" s="87"/>
      <c r="O774" s="87"/>
      <c r="P774" s="143"/>
    </row>
    <row r="775" spans="14:16" ht="12.75">
      <c r="N775" s="87"/>
      <c r="O775" s="87"/>
      <c r="P775" s="143"/>
    </row>
    <row r="776" spans="14:16" ht="12.75">
      <c r="N776" s="87"/>
      <c r="O776" s="87"/>
      <c r="P776" s="143"/>
    </row>
    <row r="777" spans="14:16" ht="12.75">
      <c r="N777" s="87"/>
      <c r="O777" s="87"/>
      <c r="P777" s="143"/>
    </row>
    <row r="778" spans="14:16" ht="12.75">
      <c r="N778" s="87"/>
      <c r="O778" s="87"/>
      <c r="P778" s="143"/>
    </row>
    <row r="779" spans="14:16" ht="12.75">
      <c r="N779" s="87"/>
      <c r="O779" s="87"/>
      <c r="P779" s="143"/>
    </row>
    <row r="780" spans="14:16" ht="12.75">
      <c r="N780" s="87"/>
      <c r="O780" s="87"/>
      <c r="P780" s="143"/>
    </row>
    <row r="781" spans="14:16" ht="12.75">
      <c r="N781" s="87"/>
      <c r="O781" s="87"/>
      <c r="P781" s="143"/>
    </row>
    <row r="782" spans="14:16" ht="12.75">
      <c r="N782" s="87"/>
      <c r="O782" s="87"/>
      <c r="P782" s="143"/>
    </row>
    <row r="783" spans="14:16" ht="12.75">
      <c r="N783" s="87"/>
      <c r="O783" s="87"/>
      <c r="P783" s="143"/>
    </row>
    <row r="784" spans="14:16" ht="12.75">
      <c r="N784" s="87"/>
      <c r="O784" s="87"/>
      <c r="P784" s="143"/>
    </row>
    <row r="785" spans="14:16" ht="12.75">
      <c r="N785" s="87"/>
      <c r="O785" s="87"/>
      <c r="P785" s="143"/>
    </row>
    <row r="786" spans="14:16" ht="12.75">
      <c r="N786" s="87"/>
      <c r="O786" s="87"/>
      <c r="P786" s="143"/>
    </row>
    <row r="787" spans="14:16" ht="12.75">
      <c r="N787" s="87"/>
      <c r="O787" s="87"/>
      <c r="P787" s="143"/>
    </row>
    <row r="788" spans="14:16" ht="12.75">
      <c r="N788" s="87"/>
      <c r="O788" s="87"/>
      <c r="P788" s="143"/>
    </row>
    <row r="789" spans="14:16" ht="12.75">
      <c r="N789" s="87"/>
      <c r="O789" s="87"/>
      <c r="P789" s="143"/>
    </row>
    <row r="790" spans="14:16" ht="12.75">
      <c r="N790" s="87"/>
      <c r="O790" s="87"/>
      <c r="P790" s="143"/>
    </row>
    <row r="791" spans="14:16" ht="12.75">
      <c r="N791" s="87"/>
      <c r="O791" s="87"/>
      <c r="P791" s="143"/>
    </row>
    <row r="792" spans="14:16" ht="12.75">
      <c r="N792" s="87"/>
      <c r="O792" s="87"/>
      <c r="P792" s="143"/>
    </row>
    <row r="793" spans="14:16" ht="12.75">
      <c r="N793" s="87"/>
      <c r="O793" s="87"/>
      <c r="P793" s="143"/>
    </row>
    <row r="794" spans="14:16" ht="12.75">
      <c r="N794" s="87"/>
      <c r="O794" s="87"/>
      <c r="P794" s="143"/>
    </row>
    <row r="795" spans="14:16" ht="12.75">
      <c r="N795" s="87"/>
      <c r="O795" s="87"/>
      <c r="P795" s="143"/>
    </row>
    <row r="796" spans="14:16" ht="12.75">
      <c r="N796" s="87"/>
      <c r="O796" s="87"/>
      <c r="P796" s="143"/>
    </row>
    <row r="797" spans="14:16" ht="12.75">
      <c r="N797" s="87"/>
      <c r="O797" s="87"/>
      <c r="P797" s="143"/>
    </row>
    <row r="798" spans="14:16" ht="12.75">
      <c r="N798" s="87"/>
      <c r="O798" s="87"/>
      <c r="P798" s="143"/>
    </row>
    <row r="799" spans="14:16" ht="12.75">
      <c r="N799" s="87"/>
      <c r="O799" s="87"/>
      <c r="P799" s="143"/>
    </row>
    <row r="800" spans="14:16" ht="12.75">
      <c r="N800" s="87"/>
      <c r="O800" s="87"/>
      <c r="P800" s="143"/>
    </row>
    <row r="801" spans="14:16" ht="12.75">
      <c r="N801" s="87"/>
      <c r="O801" s="87"/>
      <c r="P801" s="143"/>
    </row>
    <row r="802" spans="14:16" ht="12.75">
      <c r="N802" s="87"/>
      <c r="O802" s="87"/>
      <c r="P802" s="143"/>
    </row>
    <row r="803" spans="14:16" ht="12.75">
      <c r="N803" s="87"/>
      <c r="O803" s="87"/>
      <c r="P803" s="143"/>
    </row>
    <row r="804" spans="14:16" ht="12.75">
      <c r="N804" s="87"/>
      <c r="O804" s="87"/>
      <c r="P804" s="143"/>
    </row>
    <row r="805" spans="14:16" ht="12.75">
      <c r="N805" s="87"/>
      <c r="O805" s="87"/>
      <c r="P805" s="143"/>
    </row>
    <row r="806" spans="14:16" ht="12.75">
      <c r="N806" s="87"/>
      <c r="O806" s="87"/>
      <c r="P806" s="143"/>
    </row>
    <row r="807" spans="14:16" ht="12.75">
      <c r="N807" s="87"/>
      <c r="O807" s="87"/>
      <c r="P807" s="143"/>
    </row>
    <row r="808" spans="14:16" ht="12.75">
      <c r="N808" s="87"/>
      <c r="O808" s="87"/>
      <c r="P808" s="143"/>
    </row>
    <row r="809" spans="14:16" ht="12.75">
      <c r="N809" s="87"/>
      <c r="O809" s="87"/>
      <c r="P809" s="143"/>
    </row>
    <row r="810" spans="14:16" ht="12.75">
      <c r="N810" s="87"/>
      <c r="O810" s="87"/>
      <c r="P810" s="143"/>
    </row>
    <row r="811" spans="14:16" ht="12.75">
      <c r="N811" s="87"/>
      <c r="O811" s="87"/>
      <c r="P811" s="143"/>
    </row>
    <row r="812" spans="14:16" ht="12.75">
      <c r="N812" s="87"/>
      <c r="O812" s="87"/>
      <c r="P812" s="143"/>
    </row>
    <row r="813" spans="14:16" ht="12.75">
      <c r="N813" s="87"/>
      <c r="O813" s="87"/>
      <c r="P813" s="143"/>
    </row>
    <row r="814" spans="14:16" ht="12.75">
      <c r="N814" s="87"/>
      <c r="O814" s="87"/>
      <c r="P814" s="143"/>
    </row>
    <row r="815" spans="14:16" ht="12.75">
      <c r="N815" s="87"/>
      <c r="O815" s="87"/>
      <c r="P815" s="143"/>
    </row>
    <row r="816" spans="14:16" ht="12.75">
      <c r="N816" s="87"/>
      <c r="O816" s="87"/>
      <c r="P816" s="143"/>
    </row>
    <row r="817" spans="14:16" ht="12.75">
      <c r="N817" s="87"/>
      <c r="O817" s="87"/>
      <c r="P817" s="143"/>
    </row>
    <row r="818" spans="14:16" ht="12.75">
      <c r="N818" s="87"/>
      <c r="O818" s="87"/>
      <c r="P818" s="143"/>
    </row>
    <row r="819" spans="14:16" ht="12.75">
      <c r="N819" s="87"/>
      <c r="O819" s="87"/>
      <c r="P819" s="143"/>
    </row>
    <row r="820" spans="14:16" ht="12.75">
      <c r="N820" s="87"/>
      <c r="O820" s="87"/>
      <c r="P820" s="143"/>
    </row>
    <row r="821" spans="14:16" ht="12.75">
      <c r="N821" s="87"/>
      <c r="O821" s="87"/>
      <c r="P821" s="143"/>
    </row>
    <row r="822" spans="14:16" ht="12.75">
      <c r="N822" s="87"/>
      <c r="O822" s="87"/>
      <c r="P822" s="143"/>
    </row>
    <row r="823" spans="14:16" ht="12.75">
      <c r="N823" s="87"/>
      <c r="O823" s="87"/>
      <c r="P823" s="143"/>
    </row>
    <row r="824" spans="14:16" ht="12.75">
      <c r="N824" s="87"/>
      <c r="O824" s="87"/>
      <c r="P824" s="143"/>
    </row>
    <row r="825" spans="14:16" ht="12.75">
      <c r="N825" s="87"/>
      <c r="O825" s="87"/>
      <c r="P825" s="143"/>
    </row>
    <row r="826" spans="14:16" ht="12.75">
      <c r="N826" s="87"/>
      <c r="O826" s="87"/>
      <c r="P826" s="143"/>
    </row>
    <row r="827" spans="14:16" ht="12.75">
      <c r="N827" s="87"/>
      <c r="O827" s="87"/>
      <c r="P827" s="143"/>
    </row>
    <row r="828" spans="14:16" ht="12.75">
      <c r="N828" s="87"/>
      <c r="O828" s="87"/>
      <c r="P828" s="143"/>
    </row>
    <row r="829" spans="14:16" ht="12.75">
      <c r="N829" s="87"/>
      <c r="O829" s="87"/>
      <c r="P829" s="143"/>
    </row>
    <row r="830" spans="14:16" ht="12.75">
      <c r="N830" s="87"/>
      <c r="O830" s="87"/>
      <c r="P830" s="143"/>
    </row>
    <row r="831" spans="14:16" ht="12.75">
      <c r="N831" s="87"/>
      <c r="O831" s="87"/>
      <c r="P831" s="143"/>
    </row>
    <row r="832" spans="14:16" ht="12.75">
      <c r="N832" s="87"/>
      <c r="O832" s="87"/>
      <c r="P832" s="143"/>
    </row>
    <row r="833" spans="14:16" ht="12.75">
      <c r="N833" s="87"/>
      <c r="O833" s="87"/>
      <c r="P833" s="143"/>
    </row>
    <row r="834" spans="14:16" ht="12.75">
      <c r="N834" s="87"/>
      <c r="O834" s="87"/>
      <c r="P834" s="143"/>
    </row>
    <row r="835" spans="14:16" ht="12.75">
      <c r="N835" s="87"/>
      <c r="O835" s="87"/>
      <c r="P835" s="143"/>
    </row>
    <row r="836" spans="14:16" ht="12.75">
      <c r="N836" s="87"/>
      <c r="O836" s="87"/>
      <c r="P836" s="143"/>
    </row>
    <row r="837" spans="14:16" ht="12.75">
      <c r="N837" s="87"/>
      <c r="O837" s="87"/>
      <c r="P837" s="143"/>
    </row>
    <row r="838" spans="14:16" ht="12.75">
      <c r="N838" s="87"/>
      <c r="O838" s="87"/>
      <c r="P838" s="143"/>
    </row>
    <row r="839" spans="14:16" ht="12.75">
      <c r="N839" s="87"/>
      <c r="O839" s="87"/>
      <c r="P839" s="143"/>
    </row>
    <row r="840" spans="14:16" ht="12.75">
      <c r="N840" s="87"/>
      <c r="O840" s="87"/>
      <c r="P840" s="143"/>
    </row>
    <row r="841" spans="14:16" ht="12.75">
      <c r="N841" s="87"/>
      <c r="O841" s="87"/>
      <c r="P841" s="143"/>
    </row>
    <row r="842" spans="14:16" ht="12.75">
      <c r="N842" s="87"/>
      <c r="O842" s="87"/>
      <c r="P842" s="143"/>
    </row>
    <row r="843" spans="14:16" ht="12.75">
      <c r="N843" s="87"/>
      <c r="O843" s="87"/>
      <c r="P843" s="143"/>
    </row>
    <row r="844" spans="14:16" ht="12.75">
      <c r="N844" s="87"/>
      <c r="O844" s="87"/>
      <c r="P844" s="143"/>
    </row>
    <row r="845" spans="14:16" ht="12.75">
      <c r="N845" s="87"/>
      <c r="O845" s="87"/>
      <c r="P845" s="143"/>
    </row>
    <row r="846" spans="14:16" ht="12.75">
      <c r="N846" s="87"/>
      <c r="O846" s="87"/>
      <c r="P846" s="143"/>
    </row>
    <row r="847" spans="14:16" ht="12.75">
      <c r="N847" s="87"/>
      <c r="O847" s="87"/>
      <c r="P847" s="143"/>
    </row>
    <row r="848" spans="14:16" ht="12.75">
      <c r="N848" s="87"/>
      <c r="O848" s="87"/>
      <c r="P848" s="143"/>
    </row>
    <row r="849" spans="14:16" ht="12.75">
      <c r="N849" s="87"/>
      <c r="O849" s="87"/>
      <c r="P849" s="143"/>
    </row>
    <row r="850" spans="14:16" ht="12.75">
      <c r="N850" s="87"/>
      <c r="O850" s="87"/>
      <c r="P850" s="143"/>
    </row>
    <row r="851" spans="14:16" ht="12.75">
      <c r="N851" s="87"/>
      <c r="O851" s="87"/>
      <c r="P851" s="143"/>
    </row>
    <row r="852" spans="14:16" ht="12.75">
      <c r="N852" s="87"/>
      <c r="O852" s="87"/>
      <c r="P852" s="143"/>
    </row>
    <row r="853" spans="14:16" ht="12.75">
      <c r="N853" s="87"/>
      <c r="O853" s="87"/>
      <c r="P853" s="143"/>
    </row>
    <row r="854" spans="14:16" ht="12.75">
      <c r="N854" s="87"/>
      <c r="O854" s="87"/>
      <c r="P854" s="143"/>
    </row>
    <row r="855" spans="14:16" ht="12.75">
      <c r="N855" s="87"/>
      <c r="O855" s="87"/>
      <c r="P855" s="143"/>
    </row>
    <row r="856" spans="14:16" ht="12.75">
      <c r="N856" s="87"/>
      <c r="O856" s="87"/>
      <c r="P856" s="143"/>
    </row>
    <row r="857" spans="14:16" ht="12.75">
      <c r="N857" s="87"/>
      <c r="O857" s="87"/>
      <c r="P857" s="143"/>
    </row>
    <row r="858" spans="14:16" ht="12.75">
      <c r="N858" s="87"/>
      <c r="O858" s="87"/>
      <c r="P858" s="143"/>
    </row>
    <row r="859" spans="14:16" ht="12.75">
      <c r="N859" s="87"/>
      <c r="O859" s="87"/>
      <c r="P859" s="143"/>
    </row>
    <row r="860" spans="14:16" ht="12.75">
      <c r="N860" s="87"/>
      <c r="O860" s="87"/>
      <c r="P860" s="143"/>
    </row>
    <row r="861" spans="14:16" ht="12.75">
      <c r="N861" s="87"/>
      <c r="O861" s="87"/>
      <c r="P861" s="143"/>
    </row>
    <row r="862" spans="14:16" ht="12.75">
      <c r="N862" s="87"/>
      <c r="O862" s="87"/>
      <c r="P862" s="143"/>
    </row>
    <row r="863" spans="14:16" ht="12.75">
      <c r="N863" s="87"/>
      <c r="O863" s="87"/>
      <c r="P863" s="143"/>
    </row>
    <row r="864" spans="14:16" ht="12.75">
      <c r="N864" s="87"/>
      <c r="O864" s="87"/>
      <c r="P864" s="143"/>
    </row>
    <row r="865" spans="14:16" ht="12.75">
      <c r="N865" s="87"/>
      <c r="O865" s="87"/>
      <c r="P865" s="143"/>
    </row>
    <row r="866" spans="14:16" ht="12.75">
      <c r="N866" s="87"/>
      <c r="O866" s="87"/>
      <c r="P866" s="143"/>
    </row>
    <row r="867" spans="14:16" ht="12.75">
      <c r="N867" s="87"/>
      <c r="O867" s="87"/>
      <c r="P867" s="143"/>
    </row>
    <row r="868" spans="14:16" ht="12.75">
      <c r="N868" s="87"/>
      <c r="O868" s="87"/>
      <c r="P868" s="143"/>
    </row>
    <row r="869" spans="14:16" ht="12.75">
      <c r="N869" s="87"/>
      <c r="O869" s="87"/>
      <c r="P869" s="143"/>
    </row>
    <row r="870" spans="14:16" ht="12.75">
      <c r="N870" s="87"/>
      <c r="O870" s="87"/>
      <c r="P870" s="143"/>
    </row>
    <row r="871" spans="14:16" ht="12.75">
      <c r="N871" s="87"/>
      <c r="O871" s="87"/>
      <c r="P871" s="143"/>
    </row>
    <row r="872" spans="14:16" ht="12.75">
      <c r="N872" s="87"/>
      <c r="O872" s="87"/>
      <c r="P872" s="143"/>
    </row>
    <row r="873" spans="14:16" ht="12.75">
      <c r="N873" s="87"/>
      <c r="O873" s="87"/>
      <c r="P873" s="143"/>
    </row>
    <row r="874" spans="14:16" ht="12.75">
      <c r="N874" s="87"/>
      <c r="O874" s="87"/>
      <c r="P874" s="143"/>
    </row>
    <row r="875" spans="14:16" ht="12.75">
      <c r="N875" s="87"/>
      <c r="O875" s="87"/>
      <c r="P875" s="143"/>
    </row>
    <row r="876" spans="14:16" ht="12.75">
      <c r="N876" s="87"/>
      <c r="O876" s="87"/>
      <c r="P876" s="143"/>
    </row>
    <row r="877" spans="14:16" ht="12.75">
      <c r="N877" s="87"/>
      <c r="O877" s="87"/>
      <c r="P877" s="143"/>
    </row>
    <row r="878" spans="14:16" ht="12.75">
      <c r="N878" s="87"/>
      <c r="O878" s="87"/>
      <c r="P878" s="143"/>
    </row>
    <row r="879" spans="14:16" ht="12.75">
      <c r="N879" s="87"/>
      <c r="O879" s="87"/>
      <c r="P879" s="143"/>
    </row>
    <row r="880" spans="14:16" ht="12.75">
      <c r="N880" s="87"/>
      <c r="O880" s="87"/>
      <c r="P880" s="143"/>
    </row>
    <row r="881" spans="14:16" ht="12.75">
      <c r="N881" s="87"/>
      <c r="O881" s="87"/>
      <c r="P881" s="143"/>
    </row>
    <row r="882" spans="14:16" ht="12.75">
      <c r="N882" s="87"/>
      <c r="O882" s="87"/>
      <c r="P882" s="143"/>
    </row>
    <row r="883" spans="14:16" ht="12.75">
      <c r="N883" s="87"/>
      <c r="O883" s="87"/>
      <c r="P883" s="143"/>
    </row>
    <row r="884" spans="14:16" ht="12.75">
      <c r="N884" s="87"/>
      <c r="O884" s="87"/>
      <c r="P884" s="143"/>
    </row>
    <row r="885" spans="14:16" ht="12.75">
      <c r="N885" s="87"/>
      <c r="O885" s="87"/>
      <c r="P885" s="143"/>
    </row>
    <row r="886" spans="14:16" ht="12.75">
      <c r="N886" s="87"/>
      <c r="O886" s="87"/>
      <c r="P886" s="143"/>
    </row>
    <row r="887" spans="14:16" ht="12.75">
      <c r="N887" s="87"/>
      <c r="O887" s="87"/>
      <c r="P887" s="143"/>
    </row>
    <row r="888" spans="14:16" ht="12.75">
      <c r="N888" s="87"/>
      <c r="O888" s="87"/>
      <c r="P888" s="143"/>
    </row>
    <row r="889" spans="14:16" ht="12.75">
      <c r="N889" s="87"/>
      <c r="O889" s="87"/>
      <c r="P889" s="143"/>
    </row>
    <row r="890" spans="14:16" ht="12.75">
      <c r="N890" s="87"/>
      <c r="O890" s="87"/>
      <c r="P890" s="143"/>
    </row>
    <row r="891" spans="14:16" ht="12.75">
      <c r="N891" s="87"/>
      <c r="O891" s="87"/>
      <c r="P891" s="143"/>
    </row>
    <row r="892" spans="14:16" ht="12.75">
      <c r="N892" s="87"/>
      <c r="O892" s="87"/>
      <c r="P892" s="143"/>
    </row>
    <row r="893" spans="14:16" ht="12.75">
      <c r="N893" s="87"/>
      <c r="O893" s="87"/>
      <c r="P893" s="143"/>
    </row>
    <row r="894" spans="14:16" ht="12.75">
      <c r="N894" s="87"/>
      <c r="O894" s="87"/>
      <c r="P894" s="143"/>
    </row>
    <row r="895" spans="14:16" ht="12.75">
      <c r="N895" s="87"/>
      <c r="O895" s="87"/>
      <c r="P895" s="143"/>
    </row>
    <row r="896" spans="14:16" ht="12.75">
      <c r="N896" s="87"/>
      <c r="O896" s="87"/>
      <c r="P896" s="143"/>
    </row>
    <row r="897" spans="14:16" ht="12.75">
      <c r="N897" s="87"/>
      <c r="O897" s="87"/>
      <c r="P897" s="143"/>
    </row>
    <row r="898" spans="14:16" ht="12.75">
      <c r="N898" s="87"/>
      <c r="O898" s="87"/>
      <c r="P898" s="143"/>
    </row>
    <row r="899" spans="14:16" ht="12.75">
      <c r="N899" s="87"/>
      <c r="O899" s="87"/>
      <c r="P899" s="143"/>
    </row>
    <row r="900" spans="14:16" ht="12.75">
      <c r="N900" s="87"/>
      <c r="O900" s="87"/>
      <c r="P900" s="143"/>
    </row>
    <row r="901" spans="14:16" ht="12.75">
      <c r="N901" s="87"/>
      <c r="O901" s="87"/>
      <c r="P901" s="143"/>
    </row>
    <row r="902" spans="14:16" ht="12.75">
      <c r="N902" s="87"/>
      <c r="O902" s="87"/>
      <c r="P902" s="143"/>
    </row>
    <row r="903" spans="14:16" ht="12.75">
      <c r="N903" s="87"/>
      <c r="O903" s="87"/>
      <c r="P903" s="143"/>
    </row>
    <row r="904" spans="14:16" ht="12.75">
      <c r="N904" s="87"/>
      <c r="O904" s="87"/>
      <c r="P904" s="143"/>
    </row>
    <row r="905" spans="14:16" ht="12.75">
      <c r="N905" s="87"/>
      <c r="O905" s="87"/>
      <c r="P905" s="143"/>
    </row>
    <row r="906" spans="14:16" ht="12.75">
      <c r="N906" s="87"/>
      <c r="O906" s="87"/>
      <c r="P906" s="143"/>
    </row>
    <row r="907" spans="14:16" ht="12.75">
      <c r="N907" s="87"/>
      <c r="O907" s="87"/>
      <c r="P907" s="143"/>
    </row>
    <row r="908" spans="14:16" ht="12.75">
      <c r="N908" s="87"/>
      <c r="O908" s="87"/>
      <c r="P908" s="143"/>
    </row>
    <row r="909" spans="14:16" ht="12.75">
      <c r="N909" s="87"/>
      <c r="O909" s="87"/>
      <c r="P909" s="143"/>
    </row>
    <row r="910" spans="14:16" ht="12.75">
      <c r="N910" s="87"/>
      <c r="O910" s="87"/>
      <c r="P910" s="143"/>
    </row>
    <row r="911" spans="14:16" ht="12.75">
      <c r="N911" s="87"/>
      <c r="O911" s="87"/>
      <c r="P911" s="143"/>
    </row>
    <row r="912" spans="14:16" ht="12.75">
      <c r="N912" s="87"/>
      <c r="O912" s="87"/>
      <c r="P912" s="143"/>
    </row>
    <row r="913" spans="14:16" ht="12.75">
      <c r="N913" s="87"/>
      <c r="O913" s="87"/>
      <c r="P913" s="143"/>
    </row>
    <row r="914" spans="14:16" ht="12.75">
      <c r="N914" s="87"/>
      <c r="O914" s="87"/>
      <c r="P914" s="143"/>
    </row>
    <row r="915" spans="14:16" ht="12.75">
      <c r="N915" s="87"/>
      <c r="O915" s="87"/>
      <c r="P915" s="143"/>
    </row>
    <row r="916" spans="14:16" ht="12.75">
      <c r="N916" s="87"/>
      <c r="O916" s="87"/>
      <c r="P916" s="143"/>
    </row>
    <row r="917" spans="14:16" ht="12.75">
      <c r="N917" s="87"/>
      <c r="O917" s="87"/>
      <c r="P917" s="143"/>
    </row>
    <row r="918" spans="14:16" ht="12.75">
      <c r="N918" s="87"/>
      <c r="O918" s="87"/>
      <c r="P918" s="143"/>
    </row>
    <row r="919" spans="14:16" ht="12.75">
      <c r="N919" s="87"/>
      <c r="O919" s="87"/>
      <c r="P919" s="143"/>
    </row>
    <row r="920" spans="14:16" ht="12.75">
      <c r="N920" s="87"/>
      <c r="O920" s="87"/>
      <c r="P920" s="143"/>
    </row>
    <row r="921" spans="14:16" ht="12.75">
      <c r="N921" s="87"/>
      <c r="O921" s="87"/>
      <c r="P921" s="143"/>
    </row>
    <row r="922" spans="14:16" ht="12.75">
      <c r="N922" s="87"/>
      <c r="O922" s="87"/>
      <c r="P922" s="143"/>
    </row>
    <row r="923" spans="14:16" ht="12.75">
      <c r="N923" s="87"/>
      <c r="O923" s="87"/>
      <c r="P923" s="143"/>
    </row>
    <row r="924" spans="14:16" ht="12.75">
      <c r="N924" s="87"/>
      <c r="O924" s="87"/>
      <c r="P924" s="143"/>
    </row>
    <row r="925" spans="14:16" ht="12.75">
      <c r="N925" s="87"/>
      <c r="O925" s="87"/>
      <c r="P925" s="143"/>
    </row>
    <row r="926" spans="14:16" ht="12.75">
      <c r="N926" s="87"/>
      <c r="O926" s="87"/>
      <c r="P926" s="143"/>
    </row>
    <row r="927" spans="14:16" ht="12.75">
      <c r="N927" s="87"/>
      <c r="O927" s="87"/>
      <c r="P927" s="143"/>
    </row>
    <row r="928" spans="14:16" ht="12.75">
      <c r="N928" s="87"/>
      <c r="O928" s="87"/>
      <c r="P928" s="143"/>
    </row>
    <row r="929" spans="14:16" ht="12.75">
      <c r="N929" s="87"/>
      <c r="O929" s="87"/>
      <c r="P929" s="143"/>
    </row>
    <row r="930" spans="14:16" ht="12.75">
      <c r="N930" s="87"/>
      <c r="O930" s="87"/>
      <c r="P930" s="143"/>
    </row>
    <row r="931" spans="14:16" ht="12.75">
      <c r="N931" s="87"/>
      <c r="O931" s="87"/>
      <c r="P931" s="143"/>
    </row>
    <row r="932" spans="14:16" ht="12.75">
      <c r="N932" s="87"/>
      <c r="O932" s="87"/>
      <c r="P932" s="143"/>
    </row>
    <row r="933" spans="14:16" ht="12.75">
      <c r="N933" s="87"/>
      <c r="O933" s="87"/>
      <c r="P933" s="143"/>
    </row>
    <row r="934" spans="14:16" ht="12.75">
      <c r="N934" s="87"/>
      <c r="O934" s="87"/>
      <c r="P934" s="143"/>
    </row>
    <row r="935" spans="14:16" ht="12.75">
      <c r="N935" s="87"/>
      <c r="O935" s="87"/>
      <c r="P935" s="143"/>
    </row>
    <row r="936" spans="14:16" ht="12.75">
      <c r="N936" s="87"/>
      <c r="O936" s="87"/>
      <c r="P936" s="143"/>
    </row>
    <row r="937" spans="14:16" ht="12.75">
      <c r="N937" s="87"/>
      <c r="O937" s="87"/>
      <c r="P937" s="143"/>
    </row>
    <row r="938" spans="14:16" ht="12.75">
      <c r="N938" s="87"/>
      <c r="O938" s="87"/>
      <c r="P938" s="143"/>
    </row>
    <row r="939" spans="14:16" ht="12.75">
      <c r="N939" s="87"/>
      <c r="O939" s="87"/>
      <c r="P939" s="143"/>
    </row>
    <row r="940" spans="14:16" ht="12.75">
      <c r="N940" s="87"/>
      <c r="O940" s="87"/>
      <c r="P940" s="143"/>
    </row>
    <row r="941" spans="14:16" ht="12.75">
      <c r="N941" s="87"/>
      <c r="O941" s="87"/>
      <c r="P941" s="143"/>
    </row>
    <row r="942" spans="14:16" ht="12.75">
      <c r="N942" s="87"/>
      <c r="O942" s="87"/>
      <c r="P942" s="143"/>
    </row>
    <row r="943" spans="14:16" ht="12.75">
      <c r="N943" s="87"/>
      <c r="O943" s="87"/>
      <c r="P943" s="143"/>
    </row>
    <row r="944" spans="14:16" ht="12.75">
      <c r="N944" s="87"/>
      <c r="O944" s="87"/>
      <c r="P944" s="143"/>
    </row>
    <row r="945" spans="14:16" ht="12.75">
      <c r="N945" s="87"/>
      <c r="O945" s="87"/>
      <c r="P945" s="143"/>
    </row>
    <row r="946" spans="14:16" ht="12.75">
      <c r="N946" s="87"/>
      <c r="O946" s="87"/>
      <c r="P946" s="143"/>
    </row>
    <row r="947" spans="14:16" ht="12.75">
      <c r="N947" s="87"/>
      <c r="O947" s="87"/>
      <c r="P947" s="143"/>
    </row>
    <row r="948" spans="14:16" ht="12.75">
      <c r="N948" s="87"/>
      <c r="O948" s="87"/>
      <c r="P948" s="143"/>
    </row>
    <row r="949" spans="14:16" ht="12.75">
      <c r="N949" s="87"/>
      <c r="O949" s="87"/>
      <c r="P949" s="143"/>
    </row>
    <row r="950" spans="14:16" ht="12.75">
      <c r="N950" s="87"/>
      <c r="O950" s="87"/>
      <c r="P950" s="143"/>
    </row>
    <row r="951" spans="14:16" ht="12.75">
      <c r="N951" s="87"/>
      <c r="O951" s="87"/>
      <c r="P951" s="143"/>
    </row>
    <row r="952" spans="14:16" ht="12.75">
      <c r="N952" s="87"/>
      <c r="O952" s="87"/>
      <c r="P952" s="143"/>
    </row>
    <row r="953" spans="14:16" ht="12.75">
      <c r="N953" s="87"/>
      <c r="O953" s="87"/>
      <c r="P953" s="143"/>
    </row>
    <row r="954" spans="14:16" ht="12.75">
      <c r="N954" s="87"/>
      <c r="O954" s="87"/>
      <c r="P954" s="143"/>
    </row>
    <row r="955" spans="14:16" ht="12.75">
      <c r="N955" s="87"/>
      <c r="O955" s="87"/>
      <c r="P955" s="143"/>
    </row>
    <row r="956" spans="14:16" ht="12.75">
      <c r="N956" s="87"/>
      <c r="O956" s="87"/>
      <c r="P956" s="143"/>
    </row>
    <row r="957" spans="14:16" ht="12.75">
      <c r="N957" s="87"/>
      <c r="O957" s="87"/>
      <c r="P957" s="143"/>
    </row>
    <row r="958" spans="14:16" ht="12.75">
      <c r="N958" s="87"/>
      <c r="O958" s="87"/>
      <c r="P958" s="143"/>
    </row>
    <row r="959" spans="14:16" ht="12.75">
      <c r="N959" s="87"/>
      <c r="O959" s="87"/>
      <c r="P959" s="143"/>
    </row>
    <row r="960" spans="14:16" ht="12.75">
      <c r="N960" s="87"/>
      <c r="O960" s="87"/>
      <c r="P960" s="143"/>
    </row>
    <row r="961" spans="14:16" ht="12.75">
      <c r="N961" s="87"/>
      <c r="O961" s="87"/>
      <c r="P961" s="143"/>
    </row>
    <row r="962" spans="14:16" ht="12.75">
      <c r="N962" s="87"/>
      <c r="O962" s="87"/>
      <c r="P962" s="143"/>
    </row>
    <row r="963" spans="14:16" ht="12.75">
      <c r="N963" s="87"/>
      <c r="O963" s="87"/>
      <c r="P963" s="143"/>
    </row>
    <row r="964" spans="14:16" ht="12.75">
      <c r="N964" s="87"/>
      <c r="O964" s="87"/>
      <c r="P964" s="143"/>
    </row>
    <row r="965" spans="14:16" ht="12.75">
      <c r="N965" s="87"/>
      <c r="O965" s="87"/>
      <c r="P965" s="143"/>
    </row>
    <row r="966" spans="14:16" ht="12.75">
      <c r="N966" s="87"/>
      <c r="O966" s="87"/>
      <c r="P966" s="143"/>
    </row>
    <row r="967" spans="14:16" ht="12.75">
      <c r="N967" s="87"/>
      <c r="O967" s="87"/>
      <c r="P967" s="143"/>
    </row>
    <row r="968" spans="14:16" ht="12.75">
      <c r="N968" s="87"/>
      <c r="O968" s="87"/>
      <c r="P968" s="143"/>
    </row>
    <row r="969" spans="14:16" ht="12.75">
      <c r="N969" s="87"/>
      <c r="O969" s="87"/>
      <c r="P969" s="143"/>
    </row>
    <row r="970" spans="14:16" ht="12.75">
      <c r="N970" s="87"/>
      <c r="O970" s="87"/>
      <c r="P970" s="143"/>
    </row>
    <row r="971" spans="14:16" ht="12.75">
      <c r="N971" s="87"/>
      <c r="O971" s="87"/>
      <c r="P971" s="143"/>
    </row>
    <row r="972" spans="14:16" ht="12.75">
      <c r="N972" s="87"/>
      <c r="O972" s="87"/>
      <c r="P972" s="143"/>
    </row>
    <row r="973" spans="14:16" ht="12.75">
      <c r="N973" s="87"/>
      <c r="O973" s="87"/>
      <c r="P973" s="143"/>
    </row>
    <row r="974" spans="14:16" ht="12.75">
      <c r="N974" s="87"/>
      <c r="O974" s="87"/>
      <c r="P974" s="143"/>
    </row>
    <row r="975" spans="14:16" ht="12.75">
      <c r="N975" s="87"/>
      <c r="O975" s="87"/>
      <c r="P975" s="143"/>
    </row>
    <row r="976" spans="14:16" ht="12.75">
      <c r="N976" s="87"/>
      <c r="O976" s="87"/>
      <c r="P976" s="143"/>
    </row>
    <row r="977" spans="14:16" ht="12.75">
      <c r="N977" s="87"/>
      <c r="O977" s="87"/>
      <c r="P977" s="143"/>
    </row>
    <row r="978" spans="14:16" ht="12.75">
      <c r="N978" s="87"/>
      <c r="O978" s="87"/>
      <c r="P978" s="143"/>
    </row>
    <row r="979" spans="14:16" ht="12.75">
      <c r="N979" s="87"/>
      <c r="O979" s="87"/>
      <c r="P979" s="143"/>
    </row>
    <row r="980" spans="14:16" ht="12.75">
      <c r="N980" s="87"/>
      <c r="O980" s="87"/>
      <c r="P980" s="143"/>
    </row>
    <row r="981" spans="14:16" ht="12.75">
      <c r="N981" s="87"/>
      <c r="O981" s="87"/>
      <c r="P981" s="143"/>
    </row>
    <row r="982" spans="14:16" ht="12.75">
      <c r="N982" s="87"/>
      <c r="O982" s="87"/>
      <c r="P982" s="143"/>
    </row>
    <row r="983" spans="14:16" ht="12.75">
      <c r="N983" s="87"/>
      <c r="O983" s="87"/>
      <c r="P983" s="143"/>
    </row>
    <row r="984" spans="14:16" ht="12.75">
      <c r="N984" s="87"/>
      <c r="O984" s="87"/>
      <c r="P984" s="143"/>
    </row>
    <row r="985" spans="14:16" ht="12.75">
      <c r="N985" s="87"/>
      <c r="O985" s="87"/>
      <c r="P985" s="143"/>
    </row>
    <row r="986" spans="14:16" ht="12.75">
      <c r="N986" s="87"/>
      <c r="O986" s="87"/>
      <c r="P986" s="143"/>
    </row>
    <row r="987" spans="14:16" ht="12.75">
      <c r="N987" s="87"/>
      <c r="O987" s="87"/>
      <c r="P987" s="143"/>
    </row>
    <row r="988" spans="14:16" ht="12.75">
      <c r="N988" s="87"/>
      <c r="O988" s="87"/>
      <c r="P988" s="143"/>
    </row>
    <row r="989" spans="14:16" ht="12.75">
      <c r="N989" s="87"/>
      <c r="O989" s="87"/>
      <c r="P989" s="143"/>
    </row>
    <row r="990" spans="14:16" ht="12.75">
      <c r="N990" s="87"/>
      <c r="O990" s="87"/>
      <c r="P990" s="143"/>
    </row>
    <row r="991" spans="14:16" ht="12.75">
      <c r="N991" s="87"/>
      <c r="O991" s="87"/>
      <c r="P991" s="143"/>
    </row>
    <row r="992" spans="14:16" ht="12.75">
      <c r="N992" s="87"/>
      <c r="O992" s="87"/>
      <c r="P992" s="143"/>
    </row>
    <row r="993" spans="14:16" ht="12.75">
      <c r="N993" s="87"/>
      <c r="O993" s="87"/>
      <c r="P993" s="143"/>
    </row>
    <row r="994" spans="14:16" ht="12.75">
      <c r="N994" s="87"/>
      <c r="O994" s="87"/>
      <c r="P994" s="143"/>
    </row>
    <row r="995" spans="14:16" ht="12.75">
      <c r="N995" s="87"/>
      <c r="O995" s="87"/>
      <c r="P995" s="143"/>
    </row>
    <row r="996" spans="14:16" ht="12.75">
      <c r="N996" s="87"/>
      <c r="O996" s="87"/>
      <c r="P996" s="143"/>
    </row>
    <row r="997" spans="14:16" ht="12.75">
      <c r="N997" s="87"/>
      <c r="O997" s="87"/>
      <c r="P997" s="143"/>
    </row>
    <row r="998" spans="14:16" ht="12.75">
      <c r="N998" s="87"/>
      <c r="O998" s="87"/>
      <c r="P998" s="143"/>
    </row>
    <row r="999" spans="14:16" ht="12.75">
      <c r="N999" s="87"/>
      <c r="O999" s="87"/>
      <c r="P999" s="143"/>
    </row>
    <row r="1000" spans="14:16" ht="12.75">
      <c r="N1000" s="87"/>
      <c r="O1000" s="87"/>
      <c r="P1000" s="143"/>
    </row>
    <row r="1001" spans="14:16" ht="12.75">
      <c r="N1001" s="87"/>
      <c r="O1001" s="87"/>
      <c r="P1001" s="143"/>
    </row>
    <row r="1002" spans="14:16" ht="12.75">
      <c r="N1002" s="87"/>
      <c r="O1002" s="87"/>
      <c r="P1002" s="143"/>
    </row>
    <row r="1003" spans="14:16" ht="12.75">
      <c r="N1003" s="87"/>
      <c r="O1003" s="87"/>
      <c r="P1003" s="143"/>
    </row>
    <row r="1004" spans="14:16" ht="12.75">
      <c r="N1004" s="87"/>
      <c r="O1004" s="87"/>
      <c r="P1004" s="143"/>
    </row>
    <row r="1005" spans="14:16" ht="12.75">
      <c r="N1005" s="87"/>
      <c r="O1005" s="87"/>
      <c r="P1005" s="143"/>
    </row>
    <row r="1006" spans="14:16" ht="12.75">
      <c r="N1006" s="87"/>
      <c r="O1006" s="87"/>
      <c r="P1006" s="143"/>
    </row>
    <row r="1007" spans="14:16" ht="12.75">
      <c r="N1007" s="87"/>
      <c r="O1007" s="87"/>
      <c r="P1007" s="143"/>
    </row>
    <row r="1008" spans="14:16" ht="12.75">
      <c r="N1008" s="87"/>
      <c r="O1008" s="87"/>
      <c r="P1008" s="143"/>
    </row>
    <row r="1009" spans="14:16" ht="12.75">
      <c r="N1009" s="87"/>
      <c r="O1009" s="87"/>
      <c r="P1009" s="143"/>
    </row>
    <row r="1010" spans="14:16" ht="12.75">
      <c r="N1010" s="87"/>
      <c r="O1010" s="87"/>
      <c r="P1010" s="143"/>
    </row>
    <row r="1011" spans="14:16" ht="12.75">
      <c r="N1011" s="87"/>
      <c r="O1011" s="87"/>
      <c r="P1011" s="143"/>
    </row>
    <row r="1012" spans="14:16" ht="12.75">
      <c r="N1012" s="87"/>
      <c r="O1012" s="87"/>
      <c r="P1012" s="143"/>
    </row>
    <row r="1013" spans="14:16" ht="12.75">
      <c r="N1013" s="87"/>
      <c r="O1013" s="87"/>
      <c r="P1013" s="143"/>
    </row>
    <row r="1014" spans="14:16" ht="12.75">
      <c r="N1014" s="87"/>
      <c r="O1014" s="87"/>
      <c r="P1014" s="143"/>
    </row>
    <row r="1015" spans="14:16" ht="12.75">
      <c r="N1015" s="87"/>
      <c r="O1015" s="87"/>
      <c r="P1015" s="143"/>
    </row>
    <row r="1016" spans="14:16" ht="12.75">
      <c r="N1016" s="87"/>
      <c r="O1016" s="87"/>
      <c r="P1016" s="143"/>
    </row>
    <row r="1017" spans="14:16" ht="12.75">
      <c r="N1017" s="87"/>
      <c r="O1017" s="87"/>
      <c r="P1017" s="143"/>
    </row>
    <row r="1018" spans="14:16" ht="12.75">
      <c r="N1018" s="87"/>
      <c r="O1018" s="87"/>
      <c r="P1018" s="143"/>
    </row>
    <row r="1019" spans="14:16" ht="12.75">
      <c r="N1019" s="87"/>
      <c r="O1019" s="87"/>
      <c r="P1019" s="143"/>
    </row>
    <row r="1020" spans="14:16" ht="12.75">
      <c r="N1020" s="87"/>
      <c r="O1020" s="87"/>
      <c r="P1020" s="143"/>
    </row>
    <row r="1021" spans="14:16" ht="12.75">
      <c r="N1021" s="87"/>
      <c r="O1021" s="87"/>
      <c r="P1021" s="143"/>
    </row>
    <row r="1022" spans="14:16" ht="12.75">
      <c r="N1022" s="87"/>
      <c r="O1022" s="87"/>
      <c r="P1022" s="143"/>
    </row>
    <row r="1023" spans="14:16" ht="12.75">
      <c r="N1023" s="87"/>
      <c r="O1023" s="87"/>
      <c r="P1023" s="143"/>
    </row>
    <row r="1024" spans="14:16" ht="12.75">
      <c r="N1024" s="87"/>
      <c r="O1024" s="87"/>
      <c r="P1024" s="143"/>
    </row>
    <row r="1025" spans="14:16" ht="12.75">
      <c r="N1025" s="87"/>
      <c r="O1025" s="87"/>
      <c r="P1025" s="143"/>
    </row>
    <row r="1026" spans="14:16" ht="12.75">
      <c r="N1026" s="87"/>
      <c r="O1026" s="87"/>
      <c r="P1026" s="143"/>
    </row>
    <row r="1027" spans="14:16" ht="12.75">
      <c r="N1027" s="87"/>
      <c r="O1027" s="87"/>
      <c r="P1027" s="143"/>
    </row>
    <row r="1028" spans="14:16" ht="12.75">
      <c r="N1028" s="87"/>
      <c r="O1028" s="87"/>
      <c r="P1028" s="143"/>
    </row>
    <row r="1029" spans="14:16" ht="12.75">
      <c r="N1029" s="87"/>
      <c r="O1029" s="87"/>
      <c r="P1029" s="143"/>
    </row>
    <row r="1030" spans="14:16" ht="12.75">
      <c r="N1030" s="87"/>
      <c r="O1030" s="87"/>
      <c r="P1030" s="143"/>
    </row>
    <row r="1031" spans="14:16" ht="12.75">
      <c r="N1031" s="87"/>
      <c r="O1031" s="87"/>
      <c r="P1031" s="143"/>
    </row>
    <row r="1032" spans="14:16" ht="12.75">
      <c r="N1032" s="87"/>
      <c r="O1032" s="87"/>
      <c r="P1032" s="143"/>
    </row>
    <row r="1033" spans="14:16" ht="12.75">
      <c r="N1033" s="87"/>
      <c r="O1033" s="87"/>
      <c r="P1033" s="143"/>
    </row>
    <row r="1034" spans="14:16" ht="12.75">
      <c r="N1034" s="87"/>
      <c r="O1034" s="87"/>
      <c r="P1034" s="143"/>
    </row>
    <row r="1035" spans="14:16" ht="12.75">
      <c r="N1035" s="87"/>
      <c r="O1035" s="87"/>
      <c r="P1035" s="143"/>
    </row>
    <row r="1036" spans="14:16" ht="12.75">
      <c r="N1036" s="87"/>
      <c r="O1036" s="87"/>
      <c r="P1036" s="143"/>
    </row>
    <row r="1037" spans="14:16" ht="12.75">
      <c r="N1037" s="87"/>
      <c r="O1037" s="87"/>
      <c r="P1037" s="143"/>
    </row>
    <row r="1038" spans="14:16" ht="12.75">
      <c r="N1038" s="87"/>
      <c r="O1038" s="87"/>
      <c r="P1038" s="143"/>
    </row>
    <row r="1039" spans="14:16" ht="12.75">
      <c r="N1039" s="87"/>
      <c r="O1039" s="87"/>
      <c r="P1039" s="143"/>
    </row>
    <row r="1040" spans="14:16" ht="12.75">
      <c r="N1040" s="87"/>
      <c r="O1040" s="87"/>
      <c r="P1040" s="143"/>
    </row>
    <row r="1041" spans="14:16" ht="12.75">
      <c r="N1041" s="87"/>
      <c r="O1041" s="87"/>
      <c r="P1041" s="143"/>
    </row>
    <row r="1042" spans="14:16" ht="12.75">
      <c r="N1042" s="87"/>
      <c r="O1042" s="87"/>
      <c r="P1042" s="143"/>
    </row>
    <row r="1043" spans="14:16" ht="12.75">
      <c r="N1043" s="87"/>
      <c r="O1043" s="87"/>
      <c r="P1043" s="143"/>
    </row>
    <row r="1044" spans="14:16" ht="12.75">
      <c r="N1044" s="87"/>
      <c r="O1044" s="87"/>
      <c r="P1044" s="143"/>
    </row>
    <row r="1045" spans="14:16" ht="12.75">
      <c r="N1045" s="87"/>
      <c r="O1045" s="87"/>
      <c r="P1045" s="143"/>
    </row>
    <row r="1046" spans="14:16" ht="12.75">
      <c r="N1046" s="87"/>
      <c r="O1046" s="87"/>
      <c r="P1046" s="143"/>
    </row>
    <row r="1047" spans="14:16" ht="12.75">
      <c r="N1047" s="87"/>
      <c r="O1047" s="87"/>
      <c r="P1047" s="143"/>
    </row>
    <row r="1048" spans="14:16" ht="12.75">
      <c r="N1048" s="87"/>
      <c r="O1048" s="87"/>
      <c r="P1048" s="143"/>
    </row>
    <row r="1049" spans="14:16" ht="12.75">
      <c r="N1049" s="87"/>
      <c r="O1049" s="87"/>
      <c r="P1049" s="143"/>
    </row>
    <row r="1050" spans="14:16" ht="12.75">
      <c r="N1050" s="87"/>
      <c r="O1050" s="87"/>
      <c r="P1050" s="143"/>
    </row>
    <row r="1051" spans="14:16" ht="12.75">
      <c r="N1051" s="87"/>
      <c r="O1051" s="87"/>
      <c r="P1051" s="143"/>
    </row>
    <row r="1052" spans="14:16" ht="12.75">
      <c r="N1052" s="87"/>
      <c r="O1052" s="87"/>
      <c r="P1052" s="143"/>
    </row>
    <row r="1053" spans="14:16" ht="12.75">
      <c r="N1053" s="87"/>
      <c r="O1053" s="87"/>
      <c r="P1053" s="143"/>
    </row>
    <row r="1054" spans="14:16" ht="12.75">
      <c r="N1054" s="87"/>
      <c r="O1054" s="87"/>
      <c r="P1054" s="143"/>
    </row>
    <row r="1055" spans="14:16" ht="12.75">
      <c r="N1055" s="87"/>
      <c r="O1055" s="87"/>
      <c r="P1055" s="143"/>
    </row>
    <row r="1056" spans="14:16" ht="12.75">
      <c r="N1056" s="87"/>
      <c r="O1056" s="87"/>
      <c r="P1056" s="143"/>
    </row>
    <row r="1057" spans="14:16" ht="12.75">
      <c r="N1057" s="87"/>
      <c r="O1057" s="87"/>
      <c r="P1057" s="143"/>
    </row>
    <row r="1058" spans="14:16" ht="12.75">
      <c r="N1058" s="87"/>
      <c r="O1058" s="87"/>
      <c r="P1058" s="143"/>
    </row>
    <row r="1059" spans="14:16" ht="12.75">
      <c r="N1059" s="87"/>
      <c r="O1059" s="87"/>
      <c r="P1059" s="143"/>
    </row>
    <row r="1060" spans="14:16" ht="12.75">
      <c r="N1060" s="87"/>
      <c r="O1060" s="87"/>
      <c r="P1060" s="143"/>
    </row>
    <row r="1061" spans="14:16" ht="12.75">
      <c r="N1061" s="87"/>
      <c r="O1061" s="87"/>
      <c r="P1061" s="143"/>
    </row>
    <row r="1062" spans="14:16" ht="12.75">
      <c r="N1062" s="87"/>
      <c r="O1062" s="87"/>
      <c r="P1062" s="143"/>
    </row>
    <row r="1063" spans="14:16" ht="12.75">
      <c r="N1063" s="87"/>
      <c r="O1063" s="87"/>
      <c r="P1063" s="143"/>
    </row>
    <row r="1064" spans="14:16" ht="12.75">
      <c r="N1064" s="87"/>
      <c r="O1064" s="87"/>
      <c r="P1064" s="143"/>
    </row>
    <row r="1065" spans="14:16" ht="12.75">
      <c r="N1065" s="87"/>
      <c r="O1065" s="87"/>
      <c r="P1065" s="143"/>
    </row>
    <row r="1066" spans="14:16" ht="12.75">
      <c r="N1066" s="87"/>
      <c r="O1066" s="87"/>
      <c r="P1066" s="143"/>
    </row>
    <row r="1067" spans="14:16" ht="12.75">
      <c r="N1067" s="87"/>
      <c r="O1067" s="87"/>
      <c r="P1067" s="143"/>
    </row>
    <row r="1068" spans="14:16" ht="12.75">
      <c r="N1068" s="87"/>
      <c r="O1068" s="87"/>
      <c r="P1068" s="143"/>
    </row>
    <row r="1069" spans="14:16" ht="12.75">
      <c r="N1069" s="87"/>
      <c r="O1069" s="87"/>
      <c r="P1069" s="143"/>
    </row>
    <row r="1070" spans="14:16" ht="12.75">
      <c r="N1070" s="87"/>
      <c r="O1070" s="87"/>
      <c r="P1070" s="143"/>
    </row>
    <row r="1071" spans="14:16" ht="12.75">
      <c r="N1071" s="87"/>
      <c r="O1071" s="87"/>
      <c r="P1071" s="143"/>
    </row>
    <row r="1072" spans="14:16" ht="12.75">
      <c r="N1072" s="87"/>
      <c r="O1072" s="87"/>
      <c r="P1072" s="143"/>
    </row>
    <row r="1073" spans="14:16" ht="12.75">
      <c r="N1073" s="87"/>
      <c r="O1073" s="87"/>
      <c r="P1073" s="143"/>
    </row>
    <row r="1074" spans="14:16" ht="12.75">
      <c r="N1074" s="87"/>
      <c r="O1074" s="87"/>
      <c r="P1074" s="143"/>
    </row>
    <row r="1075" spans="14:16" ht="12.75">
      <c r="N1075" s="87"/>
      <c r="O1075" s="87"/>
      <c r="P1075" s="143"/>
    </row>
    <row r="1076" spans="14:16" ht="12.75">
      <c r="N1076" s="87"/>
      <c r="O1076" s="87"/>
      <c r="P1076" s="143"/>
    </row>
    <row r="1077" spans="14:16" ht="12.75">
      <c r="N1077" s="87"/>
      <c r="O1077" s="87"/>
      <c r="P1077" s="143"/>
    </row>
    <row r="1078" spans="14:16" ht="12.75">
      <c r="N1078" s="87"/>
      <c r="O1078" s="87"/>
      <c r="P1078" s="143"/>
    </row>
    <row r="1079" spans="14:16" ht="12.75">
      <c r="N1079" s="87"/>
      <c r="O1079" s="87"/>
      <c r="P1079" s="143"/>
    </row>
    <row r="1080" spans="14:16" ht="12.75">
      <c r="N1080" s="87"/>
      <c r="O1080" s="87"/>
      <c r="P1080" s="143"/>
    </row>
    <row r="1081" spans="14:16" ht="12.75">
      <c r="N1081" s="87"/>
      <c r="O1081" s="87"/>
      <c r="P1081" s="143"/>
    </row>
    <row r="1082" spans="14:16" ht="12.75">
      <c r="N1082" s="87"/>
      <c r="O1082" s="87"/>
      <c r="P1082" s="143"/>
    </row>
    <row r="1083" spans="14:16" ht="12.75">
      <c r="N1083" s="87"/>
      <c r="O1083" s="87"/>
      <c r="P1083" s="143"/>
    </row>
    <row r="1084" spans="14:16" ht="12.75">
      <c r="N1084" s="87"/>
      <c r="O1084" s="87"/>
      <c r="P1084" s="143"/>
    </row>
    <row r="1085" spans="14:16" ht="12.75">
      <c r="N1085" s="87"/>
      <c r="O1085" s="87"/>
      <c r="P1085" s="143"/>
    </row>
    <row r="1086" spans="14:16" ht="12.75">
      <c r="N1086" s="87"/>
      <c r="O1086" s="87"/>
      <c r="P1086" s="143"/>
    </row>
    <row r="1087" spans="14:16" ht="12.75">
      <c r="N1087" s="87"/>
      <c r="O1087" s="87"/>
      <c r="P1087" s="143"/>
    </row>
    <row r="1088" spans="14:16" ht="12.75">
      <c r="N1088" s="87"/>
      <c r="O1088" s="87"/>
      <c r="P1088" s="143"/>
    </row>
    <row r="1089" spans="14:16" ht="12.75">
      <c r="N1089" s="87"/>
      <c r="O1089" s="87"/>
      <c r="P1089" s="143"/>
    </row>
    <row r="1090" spans="14:16" ht="12.75">
      <c r="N1090" s="87"/>
      <c r="O1090" s="87"/>
      <c r="P1090" s="143"/>
    </row>
    <row r="1091" spans="14:16" ht="12.75">
      <c r="N1091" s="87"/>
      <c r="O1091" s="87"/>
      <c r="P1091" s="143"/>
    </row>
    <row r="1092" spans="14:16" ht="12.75">
      <c r="N1092" s="87"/>
      <c r="O1092" s="87"/>
      <c r="P1092" s="143"/>
    </row>
    <row r="1093" spans="14:16" ht="12.75">
      <c r="N1093" s="87"/>
      <c r="O1093" s="87"/>
      <c r="P1093" s="143"/>
    </row>
    <row r="1094" spans="14:16" ht="12.75">
      <c r="N1094" s="87"/>
      <c r="O1094" s="87"/>
      <c r="P1094" s="143"/>
    </row>
    <row r="1095" spans="14:16" ht="12.75">
      <c r="N1095" s="87"/>
      <c r="O1095" s="87"/>
      <c r="P1095" s="143"/>
    </row>
    <row r="1096" spans="14:16" ht="12.75">
      <c r="N1096" s="87"/>
      <c r="O1096" s="87"/>
      <c r="P1096" s="143"/>
    </row>
    <row r="1097" spans="14:16" ht="12.75">
      <c r="N1097" s="87"/>
      <c r="O1097" s="87"/>
      <c r="P1097" s="143"/>
    </row>
    <row r="1098" spans="14:16" ht="12.75">
      <c r="N1098" s="87"/>
      <c r="O1098" s="87"/>
      <c r="P1098" s="143"/>
    </row>
    <row r="1099" spans="14:16" ht="12.75">
      <c r="N1099" s="87"/>
      <c r="O1099" s="87"/>
      <c r="P1099" s="143"/>
    </row>
    <row r="1100" spans="14:16" ht="12.75">
      <c r="N1100" s="87"/>
      <c r="O1100" s="87"/>
      <c r="P1100" s="143"/>
    </row>
    <row r="1101" spans="14:16" ht="12.75">
      <c r="N1101" s="87"/>
      <c r="O1101" s="87"/>
      <c r="P1101" s="143"/>
    </row>
    <row r="1102" spans="14:16" ht="12.75">
      <c r="N1102" s="87"/>
      <c r="O1102" s="87"/>
      <c r="P1102" s="143"/>
    </row>
    <row r="1103" spans="14:16" ht="12.75">
      <c r="N1103" s="87"/>
      <c r="O1103" s="87"/>
      <c r="P1103" s="143"/>
    </row>
    <row r="1104" spans="14:16" ht="12.75">
      <c r="N1104" s="87"/>
      <c r="O1104" s="87"/>
      <c r="P1104" s="143"/>
    </row>
    <row r="1105" spans="14:16" ht="12.75">
      <c r="N1105" s="87"/>
      <c r="O1105" s="87"/>
      <c r="P1105" s="143"/>
    </row>
    <row r="1106" spans="14:16" ht="12.75">
      <c r="N1106" s="87"/>
      <c r="O1106" s="87"/>
      <c r="P1106" s="143"/>
    </row>
    <row r="1107" spans="14:16" ht="12.75">
      <c r="N1107" s="87"/>
      <c r="O1107" s="87"/>
      <c r="P1107" s="143"/>
    </row>
    <row r="1108" spans="14:16" ht="12.75">
      <c r="N1108" s="87"/>
      <c r="O1108" s="87"/>
      <c r="P1108" s="143"/>
    </row>
    <row r="1109" spans="14:16" ht="12.75">
      <c r="N1109" s="87"/>
      <c r="O1109" s="87"/>
      <c r="P1109" s="143"/>
    </row>
    <row r="1110" spans="14:16" ht="12.75">
      <c r="N1110" s="87"/>
      <c r="O1110" s="87"/>
      <c r="P1110" s="143"/>
    </row>
    <row r="1111" spans="14:16" ht="12.75">
      <c r="N1111" s="87"/>
      <c r="O1111" s="87"/>
      <c r="P1111" s="143"/>
    </row>
    <row r="1112" spans="14:16" ht="12.75">
      <c r="N1112" s="87"/>
      <c r="O1112" s="87"/>
      <c r="P1112" s="143"/>
    </row>
    <row r="1113" spans="14:16" ht="12.75">
      <c r="N1113" s="87"/>
      <c r="O1113" s="87"/>
      <c r="P1113" s="143"/>
    </row>
    <row r="1114" spans="14:16" ht="12.75">
      <c r="N1114" s="87"/>
      <c r="O1114" s="87"/>
      <c r="P1114" s="143"/>
    </row>
    <row r="1115" spans="14:16" ht="12.75">
      <c r="N1115" s="87"/>
      <c r="O1115" s="87"/>
      <c r="P1115" s="143"/>
    </row>
    <row r="1116" spans="14:16" ht="12.75">
      <c r="N1116" s="87"/>
      <c r="O1116" s="87"/>
      <c r="P1116" s="143"/>
    </row>
    <row r="1117" spans="14:16" ht="12.75">
      <c r="N1117" s="87"/>
      <c r="O1117" s="87"/>
      <c r="P1117" s="143"/>
    </row>
    <row r="1118" spans="14:16" ht="12.75">
      <c r="N1118" s="87"/>
      <c r="O1118" s="87"/>
      <c r="P1118" s="143"/>
    </row>
    <row r="1119" spans="14:16" ht="12.75">
      <c r="N1119" s="87"/>
      <c r="O1119" s="87"/>
      <c r="P1119" s="143"/>
    </row>
    <row r="1120" spans="14:16" ht="12.75">
      <c r="N1120" s="87"/>
      <c r="O1120" s="87"/>
      <c r="P1120" s="143"/>
    </row>
    <row r="1121" spans="14:16" ht="12.75">
      <c r="N1121" s="87"/>
      <c r="O1121" s="87"/>
      <c r="P1121" s="143"/>
    </row>
    <row r="1122" spans="14:16" ht="12.75">
      <c r="N1122" s="87"/>
      <c r="O1122" s="87"/>
      <c r="P1122" s="143"/>
    </row>
    <row r="1123" spans="14:16" ht="12.75">
      <c r="N1123" s="87"/>
      <c r="O1123" s="87"/>
      <c r="P1123" s="143"/>
    </row>
    <row r="1124" spans="14:16" ht="12.75">
      <c r="N1124" s="87"/>
      <c r="O1124" s="87"/>
      <c r="P1124" s="143"/>
    </row>
    <row r="1125" spans="14:16" ht="12.75">
      <c r="N1125" s="87"/>
      <c r="O1125" s="87"/>
      <c r="P1125" s="143"/>
    </row>
    <row r="1126" spans="14:16" ht="12.75">
      <c r="N1126" s="87"/>
      <c r="O1126" s="87"/>
      <c r="P1126" s="143"/>
    </row>
    <row r="1127" spans="14:16" ht="12.75">
      <c r="N1127" s="87"/>
      <c r="O1127" s="87"/>
      <c r="P1127" s="143"/>
    </row>
    <row r="1128" spans="14:16" ht="12.75">
      <c r="N1128" s="87"/>
      <c r="O1128" s="87"/>
      <c r="P1128" s="143"/>
    </row>
    <row r="1129" spans="14:16" ht="12.75">
      <c r="N1129" s="87"/>
      <c r="O1129" s="87"/>
      <c r="P1129" s="143"/>
    </row>
    <row r="1130" spans="14:16" ht="12.75">
      <c r="N1130" s="87"/>
      <c r="O1130" s="87"/>
      <c r="P1130" s="143"/>
    </row>
    <row r="1131" spans="14:16" ht="12.75">
      <c r="N1131" s="87"/>
      <c r="O1131" s="87"/>
      <c r="P1131" s="143"/>
    </row>
    <row r="1132" spans="14:16" ht="12.75">
      <c r="N1132" s="87"/>
      <c r="O1132" s="87"/>
      <c r="P1132" s="143"/>
    </row>
    <row r="1133" spans="14:16" ht="12.75">
      <c r="N1133" s="87"/>
      <c r="O1133" s="87"/>
      <c r="P1133" s="143"/>
    </row>
    <row r="1134" spans="14:16" ht="12.75">
      <c r="N1134" s="87"/>
      <c r="O1134" s="87"/>
      <c r="P1134" s="143"/>
    </row>
    <row r="1135" spans="14:16" ht="12.75">
      <c r="N1135" s="87"/>
      <c r="O1135" s="87"/>
      <c r="P1135" s="143"/>
    </row>
    <row r="1136" spans="14:16" ht="12.75">
      <c r="N1136" s="87"/>
      <c r="O1136" s="87"/>
      <c r="P1136" s="143"/>
    </row>
    <row r="1137" spans="14:16" ht="12.75">
      <c r="N1137" s="87"/>
      <c r="O1137" s="87"/>
      <c r="P1137" s="143"/>
    </row>
    <row r="1138" spans="14:16" ht="12.75">
      <c r="N1138" s="87"/>
      <c r="O1138" s="87"/>
      <c r="P1138" s="143"/>
    </row>
    <row r="1139" spans="14:16" ht="12.75">
      <c r="N1139" s="87"/>
      <c r="O1139" s="87"/>
      <c r="P1139" s="143"/>
    </row>
    <row r="1140" spans="14:16" ht="12.75">
      <c r="N1140" s="87"/>
      <c r="O1140" s="87"/>
      <c r="P1140" s="143"/>
    </row>
    <row r="1141" spans="14:16" ht="12.75">
      <c r="N1141" s="87"/>
      <c r="O1141" s="87"/>
      <c r="P1141" s="143"/>
    </row>
    <row r="1142" spans="14:16" ht="12.75">
      <c r="N1142" s="87"/>
      <c r="O1142" s="87"/>
      <c r="P1142" s="143"/>
    </row>
    <row r="1143" spans="14:16" ht="12.75">
      <c r="N1143" s="87"/>
      <c r="O1143" s="87"/>
      <c r="P1143" s="143"/>
    </row>
    <row r="1144" spans="14:16" ht="12.75">
      <c r="N1144" s="87"/>
      <c r="O1144" s="87"/>
      <c r="P1144" s="143"/>
    </row>
    <row r="1145" spans="14:16" ht="12.75">
      <c r="N1145" s="87"/>
      <c r="O1145" s="87"/>
      <c r="P1145" s="143"/>
    </row>
    <row r="1146" spans="14:16" ht="12.75">
      <c r="N1146" s="87"/>
      <c r="O1146" s="87"/>
      <c r="P1146" s="143"/>
    </row>
    <row r="1147" spans="14:16" ht="12.75">
      <c r="N1147" s="87"/>
      <c r="O1147" s="87"/>
      <c r="P1147" s="143"/>
    </row>
    <row r="1148" spans="14:16" ht="12.75">
      <c r="N1148" s="87"/>
      <c r="O1148" s="87"/>
      <c r="P1148" s="143"/>
    </row>
    <row r="1149" spans="14:16" ht="12.75">
      <c r="N1149" s="87"/>
      <c r="O1149" s="87"/>
      <c r="P1149" s="143"/>
    </row>
    <row r="1150" spans="14:16" ht="12.75">
      <c r="N1150" s="87"/>
      <c r="O1150" s="87"/>
      <c r="P1150" s="143"/>
    </row>
    <row r="1151" spans="14:16" ht="12.75">
      <c r="N1151" s="87"/>
      <c r="O1151" s="87"/>
      <c r="P1151" s="143"/>
    </row>
    <row r="1152" spans="14:16" ht="12.75">
      <c r="N1152" s="87"/>
      <c r="O1152" s="87"/>
      <c r="P1152" s="143"/>
    </row>
    <row r="1153" spans="14:16" ht="12.75">
      <c r="N1153" s="87"/>
      <c r="O1153" s="87"/>
      <c r="P1153" s="143"/>
    </row>
    <row r="1154" spans="14:16" ht="12.75">
      <c r="N1154" s="87"/>
      <c r="O1154" s="87"/>
      <c r="P1154" s="143"/>
    </row>
    <row r="1155" spans="14:16" ht="12.75">
      <c r="N1155" s="87"/>
      <c r="O1155" s="87"/>
      <c r="P1155" s="143"/>
    </row>
    <row r="1156" spans="14:16" ht="12.75">
      <c r="N1156" s="87"/>
      <c r="O1156" s="87"/>
      <c r="P1156" s="143"/>
    </row>
    <row r="1157" spans="14:16" ht="12.75">
      <c r="N1157" s="87"/>
      <c r="O1157" s="87"/>
      <c r="P1157" s="143"/>
    </row>
    <row r="1158" spans="14:16" ht="12.75">
      <c r="N1158" s="87"/>
      <c r="O1158" s="87"/>
      <c r="P1158" s="143"/>
    </row>
    <row r="1159" spans="14:16" ht="12.75">
      <c r="N1159" s="87"/>
      <c r="O1159" s="87"/>
      <c r="P1159" s="143"/>
    </row>
    <row r="1160" spans="14:16" ht="12.75">
      <c r="N1160" s="87"/>
      <c r="O1160" s="87"/>
      <c r="P1160" s="143"/>
    </row>
    <row r="1161" spans="14:16" ht="12.75">
      <c r="N1161" s="87"/>
      <c r="O1161" s="87"/>
      <c r="P1161" s="143"/>
    </row>
    <row r="1162" spans="14:16" ht="12.75">
      <c r="N1162" s="87"/>
      <c r="O1162" s="87"/>
      <c r="P1162" s="143"/>
    </row>
    <row r="1163" spans="14:16" ht="12.75">
      <c r="N1163" s="87"/>
      <c r="O1163" s="87"/>
      <c r="P1163" s="143"/>
    </row>
    <row r="1164" spans="14:16" ht="12.75">
      <c r="N1164" s="87"/>
      <c r="O1164" s="87"/>
      <c r="P1164" s="143"/>
    </row>
    <row r="1165" spans="14:16" ht="12.75">
      <c r="N1165" s="87"/>
      <c r="O1165" s="87"/>
      <c r="P1165" s="143"/>
    </row>
    <row r="1166" spans="14:16" ht="12.75">
      <c r="N1166" s="87"/>
      <c r="O1166" s="87"/>
      <c r="P1166" s="143"/>
    </row>
    <row r="1167" spans="14:16" ht="12.75">
      <c r="N1167" s="87"/>
      <c r="O1167" s="87"/>
      <c r="P1167" s="143"/>
    </row>
    <row r="1168" spans="14:16" ht="12.75">
      <c r="N1168" s="87"/>
      <c r="O1168" s="87"/>
      <c r="P1168" s="143"/>
    </row>
    <row r="1169" spans="14:16" ht="12.75">
      <c r="N1169" s="87"/>
      <c r="O1169" s="87"/>
      <c r="P1169" s="143"/>
    </row>
    <row r="1170" spans="14:16" ht="12.75">
      <c r="N1170" s="87"/>
      <c r="O1170" s="87"/>
      <c r="P1170" s="143"/>
    </row>
    <row r="1171" spans="14:16" ht="12.75">
      <c r="N1171" s="87"/>
      <c r="O1171" s="87"/>
      <c r="P1171" s="143"/>
    </row>
    <row r="1172" spans="14:16" ht="12.75">
      <c r="N1172" s="87"/>
      <c r="O1172" s="87"/>
      <c r="P1172" s="143"/>
    </row>
    <row r="1173" spans="14:16" ht="12.75">
      <c r="N1173" s="87"/>
      <c r="O1173" s="87"/>
      <c r="P1173" s="143"/>
    </row>
    <row r="1174" spans="14:16" ht="12.75">
      <c r="N1174" s="87"/>
      <c r="O1174" s="87"/>
      <c r="P1174" s="143"/>
    </row>
    <row r="1175" spans="14:16" ht="12.75">
      <c r="N1175" s="87"/>
      <c r="O1175" s="87"/>
      <c r="P1175" s="143"/>
    </row>
    <row r="1176" spans="14:16" ht="12.75">
      <c r="N1176" s="87"/>
      <c r="O1176" s="87"/>
      <c r="P1176" s="143"/>
    </row>
    <row r="1177" spans="14:16" ht="12.75">
      <c r="N1177" s="87"/>
      <c r="O1177" s="87"/>
      <c r="P1177" s="143"/>
    </row>
    <row r="1178" spans="14:16" ht="12.75">
      <c r="N1178" s="87"/>
      <c r="O1178" s="87"/>
      <c r="P1178" s="143"/>
    </row>
    <row r="1179" spans="14:16" ht="12.75">
      <c r="N1179" s="87"/>
      <c r="O1179" s="87"/>
      <c r="P1179" s="143"/>
    </row>
    <row r="1180" spans="14:16" ht="12.75">
      <c r="N1180" s="87"/>
      <c r="O1180" s="87"/>
      <c r="P1180" s="143"/>
    </row>
    <row r="1181" spans="14:16" ht="12.75">
      <c r="N1181" s="87"/>
      <c r="O1181" s="87"/>
      <c r="P1181" s="143"/>
    </row>
    <row r="1182" spans="14:16" ht="12.75">
      <c r="N1182" s="87"/>
      <c r="O1182" s="87"/>
      <c r="P1182" s="143"/>
    </row>
    <row r="1183" spans="14:16" ht="12.75">
      <c r="N1183" s="87"/>
      <c r="O1183" s="87"/>
      <c r="P1183" s="143"/>
    </row>
    <row r="1184" spans="14:16" ht="12.75">
      <c r="N1184" s="87"/>
      <c r="O1184" s="87"/>
      <c r="P1184" s="143"/>
    </row>
    <row r="1185" spans="14:16" ht="12.75">
      <c r="N1185" s="87"/>
      <c r="O1185" s="87"/>
      <c r="P1185" s="143"/>
    </row>
    <row r="1186" spans="14:16" ht="12.75">
      <c r="N1186" s="87"/>
      <c r="O1186" s="87"/>
      <c r="P1186" s="143"/>
    </row>
    <row r="1187" spans="14:16" ht="12.75">
      <c r="N1187" s="87"/>
      <c r="O1187" s="87"/>
      <c r="P1187" s="143"/>
    </row>
    <row r="1188" spans="14:16" ht="12.75">
      <c r="N1188" s="87"/>
      <c r="O1188" s="87"/>
      <c r="P1188" s="143"/>
    </row>
    <row r="1189" spans="14:16" ht="12.75">
      <c r="N1189" s="87"/>
      <c r="O1189" s="87"/>
      <c r="P1189" s="143"/>
    </row>
    <row r="1190" spans="14:16" ht="12.75">
      <c r="N1190" s="87"/>
      <c r="O1190" s="87"/>
      <c r="P1190" s="143"/>
    </row>
    <row r="1191" spans="14:16" ht="12.75">
      <c r="N1191" s="87"/>
      <c r="O1191" s="87"/>
      <c r="P1191" s="143"/>
    </row>
    <row r="1192" spans="14:16" ht="12.75">
      <c r="N1192" s="87"/>
      <c r="O1192" s="87"/>
      <c r="P1192" s="143"/>
    </row>
    <row r="1193" spans="14:16" ht="12.75">
      <c r="N1193" s="87"/>
      <c r="O1193" s="87"/>
      <c r="P1193" s="143"/>
    </row>
    <row r="1194" spans="14:16" ht="12.75">
      <c r="N1194" s="87"/>
      <c r="O1194" s="87"/>
      <c r="P1194" s="143"/>
    </row>
    <row r="1195" spans="14:16" ht="12.75">
      <c r="N1195" s="87"/>
      <c r="O1195" s="87"/>
      <c r="P1195" s="143"/>
    </row>
    <row r="1196" spans="14:16" ht="12.75">
      <c r="N1196" s="87"/>
      <c r="O1196" s="87"/>
      <c r="P1196" s="143"/>
    </row>
    <row r="1197" spans="14:16" ht="12.75">
      <c r="N1197" s="87"/>
      <c r="O1197" s="87"/>
      <c r="P1197" s="143"/>
    </row>
    <row r="1198" spans="14:16" ht="12.75">
      <c r="N1198" s="87"/>
      <c r="O1198" s="87"/>
      <c r="P1198" s="143"/>
    </row>
    <row r="1199" spans="14:16" ht="12.75">
      <c r="N1199" s="87"/>
      <c r="O1199" s="87"/>
      <c r="P1199" s="143"/>
    </row>
    <row r="1200" spans="14:16" ht="12.75">
      <c r="N1200" s="87"/>
      <c r="O1200" s="87"/>
      <c r="P1200" s="143"/>
    </row>
    <row r="1201" spans="14:16" ht="12.75">
      <c r="N1201" s="87"/>
      <c r="O1201" s="87"/>
      <c r="P1201" s="143"/>
    </row>
    <row r="1202" spans="14:16" ht="12.75">
      <c r="N1202" s="87"/>
      <c r="O1202" s="87"/>
      <c r="P1202" s="143"/>
    </row>
    <row r="1203" spans="14:16" ht="12.75">
      <c r="N1203" s="87"/>
      <c r="O1203" s="87"/>
      <c r="P1203" s="143"/>
    </row>
    <row r="1204" spans="14:16" ht="12.75">
      <c r="N1204" s="87"/>
      <c r="O1204" s="87"/>
      <c r="P1204" s="143"/>
    </row>
    <row r="1205" spans="14:16" ht="12.75">
      <c r="N1205" s="87"/>
      <c r="O1205" s="87"/>
      <c r="P1205" s="143"/>
    </row>
    <row r="1206" spans="14:16" ht="12.75">
      <c r="N1206" s="87"/>
      <c r="O1206" s="87"/>
      <c r="P1206" s="143"/>
    </row>
    <row r="1207" spans="14:16" ht="12.75">
      <c r="N1207" s="87"/>
      <c r="O1207" s="87"/>
      <c r="P1207" s="143"/>
    </row>
    <row r="1208" spans="14:16" ht="12.75">
      <c r="N1208" s="87"/>
      <c r="O1208" s="87"/>
      <c r="P1208" s="143"/>
    </row>
    <row r="1209" spans="14:16" ht="12.75">
      <c r="N1209" s="87"/>
      <c r="O1209" s="87"/>
      <c r="P1209" s="143"/>
    </row>
    <row r="1210" spans="14:16" ht="12.75">
      <c r="N1210" s="87"/>
      <c r="O1210" s="87"/>
      <c r="P1210" s="143"/>
    </row>
    <row r="1211" spans="14:16" ht="12.75">
      <c r="N1211" s="87"/>
      <c r="O1211" s="87"/>
      <c r="P1211" s="143"/>
    </row>
    <row r="1212" spans="14:16" ht="12.75">
      <c r="N1212" s="87"/>
      <c r="O1212" s="87"/>
      <c r="P1212" s="143"/>
    </row>
    <row r="1213" spans="14:16" ht="12.75">
      <c r="N1213" s="87"/>
      <c r="O1213" s="87"/>
      <c r="P1213" s="143"/>
    </row>
    <row r="1214" spans="14:16" ht="12.75">
      <c r="N1214" s="87"/>
      <c r="O1214" s="87"/>
      <c r="P1214" s="143"/>
    </row>
    <row r="1215" spans="14:16" ht="12.75">
      <c r="N1215" s="87"/>
      <c r="O1215" s="87"/>
      <c r="P1215" s="143"/>
    </row>
    <row r="1216" spans="14:16" ht="12.75">
      <c r="N1216" s="87"/>
      <c r="O1216" s="87"/>
      <c r="P1216" s="143"/>
    </row>
    <row r="1217" spans="14:16" ht="12.75">
      <c r="N1217" s="87"/>
      <c r="O1217" s="87"/>
      <c r="P1217" s="143"/>
    </row>
    <row r="1218" spans="14:16" ht="12.75">
      <c r="N1218" s="87"/>
      <c r="O1218" s="87"/>
      <c r="P1218" s="143"/>
    </row>
    <row r="1219" spans="14:16" ht="12.75">
      <c r="N1219" s="87"/>
      <c r="O1219" s="87"/>
      <c r="P1219" s="143"/>
    </row>
    <row r="1220" spans="14:16" ht="12.75">
      <c r="N1220" s="87"/>
      <c r="O1220" s="87"/>
      <c r="P1220" s="143"/>
    </row>
    <row r="1221" spans="14:16" ht="12.75">
      <c r="N1221" s="87"/>
      <c r="O1221" s="87"/>
      <c r="P1221" s="143"/>
    </row>
    <row r="1222" spans="14:16" ht="12.75">
      <c r="N1222" s="87"/>
      <c r="O1222" s="87"/>
      <c r="P1222" s="143"/>
    </row>
    <row r="1223" spans="14:16" ht="12.75">
      <c r="N1223" s="87"/>
      <c r="O1223" s="87"/>
      <c r="P1223" s="143"/>
    </row>
    <row r="1224" spans="14:16" ht="12.75">
      <c r="N1224" s="87"/>
      <c r="O1224" s="87"/>
      <c r="P1224" s="143"/>
    </row>
    <row r="1225" spans="14:16" ht="12.75">
      <c r="N1225" s="87"/>
      <c r="O1225" s="87"/>
      <c r="P1225" s="143"/>
    </row>
    <row r="1226" spans="14:16" ht="12.75">
      <c r="N1226" s="87"/>
      <c r="O1226" s="87"/>
      <c r="P1226" s="143"/>
    </row>
    <row r="1227" spans="14:16" ht="12.75">
      <c r="N1227" s="87"/>
      <c r="O1227" s="87"/>
      <c r="P1227" s="143"/>
    </row>
    <row r="1228" spans="14:16" ht="12.75">
      <c r="N1228" s="87"/>
      <c r="O1228" s="87"/>
      <c r="P1228" s="143"/>
    </row>
    <row r="1229" spans="14:16" ht="12.75">
      <c r="N1229" s="87"/>
      <c r="O1229" s="87"/>
      <c r="P1229" s="143"/>
    </row>
    <row r="1230" spans="14:16" ht="12.75">
      <c r="N1230" s="87"/>
      <c r="O1230" s="87"/>
      <c r="P1230" s="143"/>
    </row>
    <row r="1231" spans="14:16" ht="12.75">
      <c r="N1231" s="87"/>
      <c r="O1231" s="87"/>
      <c r="P1231" s="143"/>
    </row>
    <row r="1232" spans="14:16" ht="12.75">
      <c r="N1232" s="87"/>
      <c r="O1232" s="87"/>
      <c r="P1232" s="143"/>
    </row>
    <row r="1233" spans="14:16" ht="12.75">
      <c r="N1233" s="87"/>
      <c r="O1233" s="87"/>
      <c r="P1233" s="143"/>
    </row>
    <row r="1234" spans="14:16" ht="12.75">
      <c r="N1234" s="87"/>
      <c r="O1234" s="87"/>
      <c r="P1234" s="143"/>
    </row>
    <row r="1235" spans="14:16" ht="12.75">
      <c r="N1235" s="87"/>
      <c r="O1235" s="87"/>
      <c r="P1235" s="143"/>
    </row>
    <row r="1236" spans="14:16" ht="12.75">
      <c r="N1236" s="87"/>
      <c r="O1236" s="87"/>
      <c r="P1236" s="143"/>
    </row>
    <row r="1237" spans="14:16" ht="12.75">
      <c r="N1237" s="87"/>
      <c r="O1237" s="87"/>
      <c r="P1237" s="143"/>
    </row>
    <row r="1238" spans="14:16" ht="12.75">
      <c r="N1238" s="87"/>
      <c r="O1238" s="87"/>
      <c r="P1238" s="143"/>
    </row>
    <row r="1239" spans="14:16" ht="12.75">
      <c r="N1239" s="87"/>
      <c r="O1239" s="87"/>
      <c r="P1239" s="143"/>
    </row>
    <row r="1240" spans="14:16" ht="12.75">
      <c r="N1240" s="87"/>
      <c r="O1240" s="87"/>
      <c r="P1240" s="143"/>
    </row>
    <row r="1241" spans="14:16" ht="12.75">
      <c r="N1241" s="87"/>
      <c r="O1241" s="87"/>
      <c r="P1241" s="143"/>
    </row>
    <row r="1242" spans="14:16" ht="12.75">
      <c r="N1242" s="87"/>
      <c r="O1242" s="87"/>
      <c r="P1242" s="143"/>
    </row>
    <row r="1243" spans="14:16" ht="12.75">
      <c r="N1243" s="87"/>
      <c r="O1243" s="87"/>
      <c r="P1243" s="143"/>
    </row>
    <row r="1244" spans="14:16" ht="12.75">
      <c r="N1244" s="87"/>
      <c r="O1244" s="87"/>
      <c r="P1244" s="143"/>
    </row>
    <row r="1245" spans="14:16" ht="12.75">
      <c r="N1245" s="87"/>
      <c r="O1245" s="87"/>
      <c r="P1245" s="143"/>
    </row>
    <row r="1246" spans="14:16" ht="12.75">
      <c r="N1246" s="87"/>
      <c r="O1246" s="87"/>
      <c r="P1246" s="143"/>
    </row>
    <row r="1247" spans="14:16" ht="12.75">
      <c r="N1247" s="87"/>
      <c r="O1247" s="87"/>
      <c r="P1247" s="143"/>
    </row>
    <row r="1248" spans="14:16" ht="12.75">
      <c r="N1248" s="87"/>
      <c r="O1248" s="87"/>
      <c r="P1248" s="143"/>
    </row>
    <row r="1249" spans="14:16" ht="12.75">
      <c r="N1249" s="87"/>
      <c r="O1249" s="87"/>
      <c r="P1249" s="143"/>
    </row>
    <row r="1250" spans="14:16" ht="12.75">
      <c r="N1250" s="87"/>
      <c r="O1250" s="87"/>
      <c r="P1250" s="143"/>
    </row>
    <row r="1251" spans="14:16" ht="12.75">
      <c r="N1251" s="87"/>
      <c r="O1251" s="87"/>
      <c r="P1251" s="143"/>
    </row>
    <row r="1252" spans="14:16" ht="12.75">
      <c r="N1252" s="87"/>
      <c r="O1252" s="87"/>
      <c r="P1252" s="143"/>
    </row>
    <row r="1253" spans="14:16" ht="12.75">
      <c r="N1253" s="87"/>
      <c r="O1253" s="87"/>
      <c r="P1253" s="143"/>
    </row>
    <row r="1254" spans="14:16" ht="12.75">
      <c r="N1254" s="87"/>
      <c r="O1254" s="87"/>
      <c r="P1254" s="143"/>
    </row>
    <row r="1255" spans="14:16" ht="12.75">
      <c r="N1255" s="87"/>
      <c r="O1255" s="87"/>
      <c r="P1255" s="143"/>
    </row>
    <row r="1256" spans="14:16" ht="12.75">
      <c r="N1256" s="87"/>
      <c r="O1256" s="87"/>
      <c r="P1256" s="143"/>
    </row>
    <row r="1257" spans="14:16" ht="12.75">
      <c r="N1257" s="87"/>
      <c r="O1257" s="87"/>
      <c r="P1257" s="143"/>
    </row>
    <row r="1258" spans="14:16" ht="12.75">
      <c r="N1258" s="87"/>
      <c r="O1258" s="87"/>
      <c r="P1258" s="143"/>
    </row>
    <row r="1259" spans="14:16" ht="12.75">
      <c r="N1259" s="87"/>
      <c r="O1259" s="87"/>
      <c r="P1259" s="143"/>
    </row>
    <row r="1260" spans="14:16" ht="12.75">
      <c r="N1260" s="87"/>
      <c r="O1260" s="87"/>
      <c r="P1260" s="143"/>
    </row>
    <row r="1261" spans="14:16" ht="12.75">
      <c r="N1261" s="87"/>
      <c r="O1261" s="87"/>
      <c r="P1261" s="143"/>
    </row>
    <row r="1262" spans="14:16" ht="12.75">
      <c r="N1262" s="87"/>
      <c r="O1262" s="87"/>
      <c r="P1262" s="143"/>
    </row>
    <row r="1263" spans="14:16" ht="12.75">
      <c r="N1263" s="87"/>
      <c r="O1263" s="87"/>
      <c r="P1263" s="143"/>
    </row>
    <row r="1264" spans="14:16" ht="12.75">
      <c r="N1264" s="87"/>
      <c r="O1264" s="87"/>
      <c r="P1264" s="143"/>
    </row>
    <row r="1265" spans="14:16" ht="12.75">
      <c r="N1265" s="87"/>
      <c r="O1265" s="87"/>
      <c r="P1265" s="143"/>
    </row>
    <row r="1266" spans="14:16" ht="12.75">
      <c r="N1266" s="87"/>
      <c r="O1266" s="87"/>
      <c r="P1266" s="143"/>
    </row>
    <row r="1267" spans="14:16" ht="12.75">
      <c r="N1267" s="87"/>
      <c r="O1267" s="87"/>
      <c r="P1267" s="143"/>
    </row>
    <row r="1268" spans="14:16" ht="12.75">
      <c r="N1268" s="87"/>
      <c r="O1268" s="87"/>
      <c r="P1268" s="143"/>
    </row>
    <row r="1269" spans="14:16" ht="12.75">
      <c r="N1269" s="87"/>
      <c r="O1269" s="87"/>
      <c r="P1269" s="143"/>
    </row>
    <row r="1270" spans="14:16" ht="12.75">
      <c r="N1270" s="87"/>
      <c r="O1270" s="87"/>
      <c r="P1270" s="143"/>
    </row>
    <row r="1271" spans="14:16" ht="12.75">
      <c r="N1271" s="87"/>
      <c r="O1271" s="87"/>
      <c r="P1271" s="143"/>
    </row>
    <row r="1272" spans="14:16" ht="12.75">
      <c r="N1272" s="87"/>
      <c r="O1272" s="87"/>
      <c r="P1272" s="143"/>
    </row>
    <row r="1273" spans="14:16" ht="12.75">
      <c r="N1273" s="87"/>
      <c r="O1273" s="87"/>
      <c r="P1273" s="143"/>
    </row>
    <row r="1274" spans="14:16" ht="12.75">
      <c r="N1274" s="87"/>
      <c r="O1274" s="87"/>
      <c r="P1274" s="143"/>
    </row>
    <row r="1275" spans="14:16" ht="12.75">
      <c r="N1275" s="87"/>
      <c r="O1275" s="87"/>
      <c r="P1275" s="143"/>
    </row>
    <row r="1276" spans="14:16" ht="12.75">
      <c r="N1276" s="87"/>
      <c r="O1276" s="87"/>
      <c r="P1276" s="143"/>
    </row>
    <row r="1277" spans="14:16" ht="12.75">
      <c r="N1277" s="87"/>
      <c r="O1277" s="87"/>
      <c r="P1277" s="143"/>
    </row>
    <row r="1278" spans="14:16" ht="12.75">
      <c r="N1278" s="87"/>
      <c r="O1278" s="87"/>
      <c r="P1278" s="143"/>
    </row>
    <row r="1279" spans="14:16" ht="12.75">
      <c r="N1279" s="87"/>
      <c r="O1279" s="87"/>
      <c r="P1279" s="143"/>
    </row>
    <row r="1280" spans="14:16" ht="12.75">
      <c r="N1280" s="87"/>
      <c r="O1280" s="87"/>
      <c r="P1280" s="143"/>
    </row>
    <row r="1281" spans="14:16" ht="12.75">
      <c r="N1281" s="87"/>
      <c r="O1281" s="87"/>
      <c r="P1281" s="143"/>
    </row>
    <row r="1282" spans="14:16" ht="12.75">
      <c r="N1282" s="87"/>
      <c r="O1282" s="87"/>
      <c r="P1282" s="143"/>
    </row>
    <row r="1283" spans="14:16" ht="12.75">
      <c r="N1283" s="87"/>
      <c r="O1283" s="87"/>
      <c r="P1283" s="143"/>
    </row>
    <row r="1284" spans="14:16" ht="12.75">
      <c r="N1284" s="87"/>
      <c r="O1284" s="87"/>
      <c r="P1284" s="143"/>
    </row>
    <row r="1285" spans="14:16" ht="12.75">
      <c r="N1285" s="87"/>
      <c r="O1285" s="87"/>
      <c r="P1285" s="143"/>
    </row>
    <row r="1286" spans="14:16" ht="12.75">
      <c r="N1286" s="87"/>
      <c r="O1286" s="87"/>
      <c r="P1286" s="143"/>
    </row>
    <row r="1287" spans="14:16" ht="12.75">
      <c r="N1287" s="87"/>
      <c r="O1287" s="87"/>
      <c r="P1287" s="143"/>
    </row>
    <row r="1288" spans="14:16" ht="12.75">
      <c r="N1288" s="87"/>
      <c r="O1288" s="87"/>
      <c r="P1288" s="143"/>
    </row>
    <row r="1289" spans="14:16" ht="12.75">
      <c r="N1289" s="87"/>
      <c r="O1289" s="87"/>
      <c r="P1289" s="143"/>
    </row>
    <row r="1290" spans="14:16" ht="12.75">
      <c r="N1290" s="87"/>
      <c r="O1290" s="87"/>
      <c r="P1290" s="143"/>
    </row>
    <row r="1291" spans="14:16" ht="12.75">
      <c r="N1291" s="87"/>
      <c r="O1291" s="87"/>
      <c r="P1291" s="143"/>
    </row>
    <row r="1292" spans="14:16" ht="12.75">
      <c r="N1292" s="87"/>
      <c r="O1292" s="87"/>
      <c r="P1292" s="143"/>
    </row>
    <row r="1293" spans="14:16" ht="12.75">
      <c r="N1293" s="87"/>
      <c r="O1293" s="87"/>
      <c r="P1293" s="143"/>
    </row>
    <row r="1294" spans="14:16" ht="12.75">
      <c r="N1294" s="87"/>
      <c r="O1294" s="87"/>
      <c r="P1294" s="143"/>
    </row>
    <row r="1295" spans="14:16" ht="12.75">
      <c r="N1295" s="87"/>
      <c r="O1295" s="87"/>
      <c r="P1295" s="143"/>
    </row>
    <row r="1296" spans="14:16" ht="12.75">
      <c r="N1296" s="87"/>
      <c r="O1296" s="87"/>
      <c r="P1296" s="143"/>
    </row>
    <row r="1297" spans="14:16" ht="12.75">
      <c r="N1297" s="87"/>
      <c r="O1297" s="87"/>
      <c r="P1297" s="143"/>
    </row>
    <row r="1298" spans="14:16" ht="12.75">
      <c r="N1298" s="87"/>
      <c r="O1298" s="87"/>
      <c r="P1298" s="143"/>
    </row>
    <row r="1299" spans="14:16" ht="12.75">
      <c r="N1299" s="87"/>
      <c r="O1299" s="87"/>
      <c r="P1299" s="143"/>
    </row>
    <row r="1300" spans="14:16" ht="12.75">
      <c r="N1300" s="87"/>
      <c r="O1300" s="87"/>
      <c r="P1300" s="143"/>
    </row>
    <row r="1301" spans="14:16" ht="12.75">
      <c r="N1301" s="87"/>
      <c r="O1301" s="87"/>
      <c r="P1301" s="143"/>
    </row>
    <row r="1302" spans="14:16" ht="12.75">
      <c r="N1302" s="87"/>
      <c r="O1302" s="87"/>
      <c r="P1302" s="143"/>
    </row>
    <row r="1303" spans="14:16" ht="12.75">
      <c r="N1303" s="87"/>
      <c r="O1303" s="87"/>
      <c r="P1303" s="143"/>
    </row>
    <row r="1304" spans="14:16" ht="12.75">
      <c r="N1304" s="87"/>
      <c r="O1304" s="87"/>
      <c r="P1304" s="143"/>
    </row>
    <row r="1305" spans="14:16" ht="12.75">
      <c r="N1305" s="87"/>
      <c r="O1305" s="87"/>
      <c r="P1305" s="143"/>
    </row>
    <row r="1306" spans="14:16" ht="12.75">
      <c r="N1306" s="87"/>
      <c r="O1306" s="87"/>
      <c r="P1306" s="143"/>
    </row>
    <row r="1307" spans="14:16" ht="12.75">
      <c r="N1307" s="87"/>
      <c r="O1307" s="87"/>
      <c r="P1307" s="143"/>
    </row>
    <row r="1308" spans="14:16" ht="12.75">
      <c r="N1308" s="87"/>
      <c r="O1308" s="87"/>
      <c r="P1308" s="143"/>
    </row>
    <row r="1309" spans="14:16" ht="12.75">
      <c r="N1309" s="87"/>
      <c r="O1309" s="87"/>
      <c r="P1309" s="143"/>
    </row>
    <row r="1310" spans="14:16" ht="12.75">
      <c r="N1310" s="87"/>
      <c r="O1310" s="87"/>
      <c r="P1310" s="143"/>
    </row>
    <row r="1311" spans="14:16" ht="12.75">
      <c r="N1311" s="87"/>
      <c r="O1311" s="87"/>
      <c r="P1311" s="143"/>
    </row>
    <row r="1312" spans="14:16" ht="12.75">
      <c r="N1312" s="87"/>
      <c r="O1312" s="87"/>
      <c r="P1312" s="143"/>
    </row>
    <row r="1313" spans="14:16" ht="12.75">
      <c r="N1313" s="87"/>
      <c r="O1313" s="87"/>
      <c r="P1313" s="143"/>
    </row>
    <row r="1314" spans="14:16" ht="12.75">
      <c r="N1314" s="87"/>
      <c r="O1314" s="87"/>
      <c r="P1314" s="143"/>
    </row>
    <row r="1315" spans="14:16" ht="12.75">
      <c r="N1315" s="87"/>
      <c r="O1315" s="87"/>
      <c r="P1315" s="143"/>
    </row>
    <row r="1316" spans="14:16" ht="12.75">
      <c r="N1316" s="87"/>
      <c r="O1316" s="87"/>
      <c r="P1316" s="143"/>
    </row>
    <row r="1317" spans="14:16" ht="12.75">
      <c r="N1317" s="87"/>
      <c r="O1317" s="87"/>
      <c r="P1317" s="143"/>
    </row>
    <row r="1318" spans="14:16" ht="12.75">
      <c r="N1318" s="87"/>
      <c r="O1318" s="87"/>
      <c r="P1318" s="143"/>
    </row>
    <row r="1319" spans="14:16" ht="12.75">
      <c r="N1319" s="87"/>
      <c r="O1319" s="87"/>
      <c r="P1319" s="143"/>
    </row>
    <row r="1320" spans="14:16" ht="12.75">
      <c r="N1320" s="87"/>
      <c r="O1320" s="87"/>
      <c r="P1320" s="143"/>
    </row>
    <row r="1321" spans="14:16" ht="12.75">
      <c r="N1321" s="87"/>
      <c r="O1321" s="87"/>
      <c r="P1321" s="143"/>
    </row>
    <row r="1322" spans="14:16" ht="12.75">
      <c r="N1322" s="87"/>
      <c r="O1322" s="87"/>
      <c r="P1322" s="143"/>
    </row>
    <row r="1323" spans="14:16" ht="12.75">
      <c r="N1323" s="87"/>
      <c r="O1323" s="87"/>
      <c r="P1323" s="143"/>
    </row>
    <row r="1324" spans="14:16" ht="12.75">
      <c r="N1324" s="87"/>
      <c r="O1324" s="87"/>
      <c r="P1324" s="143"/>
    </row>
    <row r="1325" spans="14:16" ht="12.75">
      <c r="N1325" s="87"/>
      <c r="O1325" s="87"/>
      <c r="P1325" s="143"/>
    </row>
    <row r="1326" spans="14:16" ht="12.75">
      <c r="N1326" s="87"/>
      <c r="O1326" s="87"/>
      <c r="P1326" s="143"/>
    </row>
    <row r="1327" spans="14:16" ht="12.75">
      <c r="N1327" s="87"/>
      <c r="O1327" s="87"/>
      <c r="P1327" s="143"/>
    </row>
    <row r="1328" spans="14:16" ht="12.75">
      <c r="N1328" s="87"/>
      <c r="O1328" s="87"/>
      <c r="P1328" s="143"/>
    </row>
    <row r="1329" spans="14:16" ht="12.75">
      <c r="N1329" s="87"/>
      <c r="O1329" s="87"/>
      <c r="P1329" s="143"/>
    </row>
    <row r="1330" spans="14:16" ht="12.75">
      <c r="N1330" s="87"/>
      <c r="O1330" s="87"/>
      <c r="P1330" s="143"/>
    </row>
    <row r="1331" spans="14:16" ht="12.75">
      <c r="N1331" s="87"/>
      <c r="O1331" s="87"/>
      <c r="P1331" s="143"/>
    </row>
    <row r="1332" spans="14:16" ht="12.75">
      <c r="N1332" s="87"/>
      <c r="O1332" s="87"/>
      <c r="P1332" s="143"/>
    </row>
    <row r="1333" spans="14:16" ht="12.75">
      <c r="N1333" s="87"/>
      <c r="O1333" s="87"/>
      <c r="P1333" s="143"/>
    </row>
    <row r="1334" spans="14:16" ht="12.75">
      <c r="N1334" s="87"/>
      <c r="O1334" s="87"/>
      <c r="P1334" s="143"/>
    </row>
    <row r="1335" spans="14:16" ht="12.75">
      <c r="N1335" s="87"/>
      <c r="O1335" s="87"/>
      <c r="P1335" s="143"/>
    </row>
    <row r="1336" spans="14:16" ht="12.75">
      <c r="N1336" s="87"/>
      <c r="O1336" s="87"/>
      <c r="P1336" s="143"/>
    </row>
    <row r="1337" spans="14:16" ht="12.75">
      <c r="N1337" s="87"/>
      <c r="O1337" s="87"/>
      <c r="P1337" s="143"/>
    </row>
    <row r="1338" spans="14:16" ht="12.75">
      <c r="N1338" s="87"/>
      <c r="O1338" s="87"/>
      <c r="P1338" s="143"/>
    </row>
    <row r="1339" spans="14:16" ht="12.75">
      <c r="N1339" s="87"/>
      <c r="O1339" s="87"/>
      <c r="P1339" s="143"/>
    </row>
    <row r="1340" spans="14:16" ht="12.75">
      <c r="N1340" s="87"/>
      <c r="O1340" s="87"/>
      <c r="P1340" s="143"/>
    </row>
    <row r="1341" spans="14:16" ht="12.75">
      <c r="N1341" s="87"/>
      <c r="O1341" s="87"/>
      <c r="P1341" s="143"/>
    </row>
    <row r="1342" spans="14:16" ht="12.75">
      <c r="N1342" s="87"/>
      <c r="O1342" s="87"/>
      <c r="P1342" s="143"/>
    </row>
    <row r="1343" spans="14:16" ht="12.75">
      <c r="N1343" s="87"/>
      <c r="O1343" s="87"/>
      <c r="P1343" s="143"/>
    </row>
    <row r="1344" spans="14:16" ht="12.75">
      <c r="N1344" s="87"/>
      <c r="O1344" s="87"/>
      <c r="P1344" s="143"/>
    </row>
    <row r="1345" spans="14:16" ht="12.75">
      <c r="N1345" s="87"/>
      <c r="O1345" s="87"/>
      <c r="P1345" s="143"/>
    </row>
    <row r="1346" spans="14:16" ht="12.75">
      <c r="N1346" s="87"/>
      <c r="O1346" s="87"/>
      <c r="P1346" s="143"/>
    </row>
    <row r="1347" spans="14:16" ht="12.75">
      <c r="N1347" s="87"/>
      <c r="O1347" s="87"/>
      <c r="P1347" s="143"/>
    </row>
    <row r="1348" spans="14:16" ht="12.75">
      <c r="N1348" s="87"/>
      <c r="O1348" s="87"/>
      <c r="P1348" s="143"/>
    </row>
    <row r="1349" spans="14:16" ht="12.75">
      <c r="N1349" s="87"/>
      <c r="O1349" s="87"/>
      <c r="P1349" s="143"/>
    </row>
    <row r="1350" spans="14:16" ht="12.75">
      <c r="N1350" s="87"/>
      <c r="O1350" s="87"/>
      <c r="P1350" s="143"/>
    </row>
    <row r="1351" spans="14:16" ht="12.75">
      <c r="N1351" s="87"/>
      <c r="O1351" s="87"/>
      <c r="P1351" s="143"/>
    </row>
    <row r="1352" spans="14:16" ht="12.75">
      <c r="N1352" s="87"/>
      <c r="O1352" s="87"/>
      <c r="P1352" s="143"/>
    </row>
    <row r="1353" spans="14:16" ht="12.75">
      <c r="N1353" s="87"/>
      <c r="O1353" s="87"/>
      <c r="P1353" s="143"/>
    </row>
    <row r="1354" spans="14:16" ht="12.75">
      <c r="N1354" s="87"/>
      <c r="O1354" s="87"/>
      <c r="P1354" s="143"/>
    </row>
    <row r="1355" spans="14:16" ht="12.75">
      <c r="N1355" s="87"/>
      <c r="O1355" s="87"/>
      <c r="P1355" s="143"/>
    </row>
    <row r="1356" spans="14:16" ht="12.75">
      <c r="N1356" s="87"/>
      <c r="O1356" s="87"/>
      <c r="P1356" s="143"/>
    </row>
    <row r="1357" spans="14:16" ht="12.75">
      <c r="N1357" s="87"/>
      <c r="O1357" s="87"/>
      <c r="P1357" s="143"/>
    </row>
    <row r="1358" spans="14:16" ht="12.75">
      <c r="N1358" s="87"/>
      <c r="O1358" s="87"/>
      <c r="P1358" s="143"/>
    </row>
    <row r="1359" spans="14:16" ht="12.75">
      <c r="N1359" s="87"/>
      <c r="O1359" s="87"/>
      <c r="P1359" s="143"/>
    </row>
    <row r="1360" spans="14:16" ht="12.75">
      <c r="N1360" s="87"/>
      <c r="O1360" s="87"/>
      <c r="P1360" s="143"/>
    </row>
    <row r="1361" spans="14:16" ht="12.75">
      <c r="N1361" s="87"/>
      <c r="O1361" s="87"/>
      <c r="P1361" s="143"/>
    </row>
    <row r="1362" spans="14:16" ht="12.75">
      <c r="N1362" s="87"/>
      <c r="O1362" s="87"/>
      <c r="P1362" s="143"/>
    </row>
    <row r="1363" spans="14:16" ht="12.75">
      <c r="N1363" s="87"/>
      <c r="O1363" s="87"/>
      <c r="P1363" s="143"/>
    </row>
    <row r="1364" spans="14:16" ht="12.75">
      <c r="N1364" s="87"/>
      <c r="O1364" s="87"/>
      <c r="P1364" s="143"/>
    </row>
    <row r="1365" spans="14:16" ht="12.75">
      <c r="N1365" s="87"/>
      <c r="O1365" s="87"/>
      <c r="P1365" s="143"/>
    </row>
    <row r="1366" spans="14:16" ht="12.75">
      <c r="N1366" s="87"/>
      <c r="O1366" s="87"/>
      <c r="P1366" s="143"/>
    </row>
    <row r="1367" spans="14:16" ht="12.75">
      <c r="N1367" s="87"/>
      <c r="O1367" s="87"/>
      <c r="P1367" s="143"/>
    </row>
    <row r="1368" spans="14:16" ht="12.75">
      <c r="N1368" s="87"/>
      <c r="O1368" s="87"/>
      <c r="P1368" s="143"/>
    </row>
    <row r="1369" spans="14:16" ht="12.75">
      <c r="N1369" s="87"/>
      <c r="O1369" s="87"/>
      <c r="P1369" s="143"/>
    </row>
    <row r="1370" spans="14:16" ht="12.75">
      <c r="N1370" s="87"/>
      <c r="O1370" s="87"/>
      <c r="P1370" s="143"/>
    </row>
    <row r="1371" spans="14:16" ht="12.75">
      <c r="N1371" s="87"/>
      <c r="O1371" s="87"/>
      <c r="P1371" s="143"/>
    </row>
    <row r="1372" spans="14:16" ht="12.75">
      <c r="N1372" s="87"/>
      <c r="O1372" s="87"/>
      <c r="P1372" s="143"/>
    </row>
    <row r="1373" spans="14:16" ht="12.75">
      <c r="N1373" s="87"/>
      <c r="O1373" s="87"/>
      <c r="P1373" s="143"/>
    </row>
    <row r="1374" spans="14:16" ht="12.75">
      <c r="N1374" s="87"/>
      <c r="O1374" s="87"/>
      <c r="P1374" s="143"/>
    </row>
    <row r="1375" spans="14:16" ht="12.75">
      <c r="N1375" s="87"/>
      <c r="O1375" s="87"/>
      <c r="P1375" s="143"/>
    </row>
    <row r="1376" spans="14:16" ht="12.75">
      <c r="N1376" s="87"/>
      <c r="O1376" s="87"/>
      <c r="P1376" s="143"/>
    </row>
    <row r="1377" spans="14:16" ht="12.75">
      <c r="N1377" s="87"/>
      <c r="O1377" s="87"/>
      <c r="P1377" s="143"/>
    </row>
    <row r="1378" spans="14:16" ht="12.75">
      <c r="N1378" s="87"/>
      <c r="O1378" s="87"/>
      <c r="P1378" s="143"/>
    </row>
    <row r="1379" spans="14:16" ht="12.75">
      <c r="N1379" s="87"/>
      <c r="O1379" s="87"/>
      <c r="P1379" s="143"/>
    </row>
    <row r="1380" spans="14:16" ht="12.75">
      <c r="N1380" s="87"/>
      <c r="O1380" s="87"/>
      <c r="P1380" s="143"/>
    </row>
    <row r="1381" spans="14:16" ht="12.75">
      <c r="N1381" s="87"/>
      <c r="O1381" s="87"/>
      <c r="P1381" s="143"/>
    </row>
    <row r="1382" spans="14:16" ht="12.75">
      <c r="N1382" s="87"/>
      <c r="O1382" s="87"/>
      <c r="P1382" s="143"/>
    </row>
    <row r="1383" spans="14:16" ht="12.75">
      <c r="N1383" s="87"/>
      <c r="O1383" s="87"/>
      <c r="P1383" s="143"/>
    </row>
    <row r="1384" spans="14:16" ht="12.75">
      <c r="N1384" s="87"/>
      <c r="O1384" s="87"/>
      <c r="P1384" s="143"/>
    </row>
    <row r="1385" spans="14:16" ht="12.75">
      <c r="N1385" s="87"/>
      <c r="O1385" s="87"/>
      <c r="P1385" s="143"/>
    </row>
    <row r="1386" spans="14:16" ht="12.75">
      <c r="N1386" s="87"/>
      <c r="O1386" s="87"/>
      <c r="P1386" s="143"/>
    </row>
    <row r="1387" spans="14:16" ht="12.75">
      <c r="N1387" s="87"/>
      <c r="O1387" s="87"/>
      <c r="P1387" s="143"/>
    </row>
    <row r="1388" spans="14:16" ht="12.75">
      <c r="N1388" s="87"/>
      <c r="O1388" s="87"/>
      <c r="P1388" s="143"/>
    </row>
    <row r="1389" spans="14:16" ht="12.75">
      <c r="N1389" s="87"/>
      <c r="O1389" s="87"/>
      <c r="P1389" s="143"/>
    </row>
    <row r="1390" spans="14:16" ht="12.75">
      <c r="N1390" s="87"/>
      <c r="O1390" s="87"/>
      <c r="P1390" s="143"/>
    </row>
    <row r="1391" spans="14:16" ht="12.75">
      <c r="N1391" s="87"/>
      <c r="O1391" s="87"/>
      <c r="P1391" s="143"/>
    </row>
    <row r="1392" spans="14:16" ht="12.75">
      <c r="N1392" s="87"/>
      <c r="O1392" s="87"/>
      <c r="P1392" s="143"/>
    </row>
    <row r="1393" spans="14:16" ht="12.75">
      <c r="N1393" s="87"/>
      <c r="O1393" s="87"/>
      <c r="P1393" s="143"/>
    </row>
    <row r="1394" spans="14:16" ht="12.75">
      <c r="N1394" s="87"/>
      <c r="O1394" s="87"/>
      <c r="P1394" s="143"/>
    </row>
    <row r="1395" spans="14:16" ht="12.75">
      <c r="N1395" s="87"/>
      <c r="O1395" s="87"/>
      <c r="P1395" s="143"/>
    </row>
    <row r="1396" spans="14:16" ht="12.75">
      <c r="N1396" s="87"/>
      <c r="O1396" s="87"/>
      <c r="P1396" s="143"/>
    </row>
    <row r="1397" spans="14:16" ht="12.75">
      <c r="N1397" s="87"/>
      <c r="O1397" s="87"/>
      <c r="P1397" s="143"/>
    </row>
    <row r="1398" spans="14:16" ht="12.75">
      <c r="N1398" s="87"/>
      <c r="O1398" s="87"/>
      <c r="P1398" s="143"/>
    </row>
    <row r="1399" spans="14:16" ht="12.75">
      <c r="N1399" s="87"/>
      <c r="O1399" s="87"/>
      <c r="P1399" s="143"/>
    </row>
    <row r="1400" spans="14:16" ht="12.75">
      <c r="N1400" s="87"/>
      <c r="O1400" s="87"/>
      <c r="P1400" s="143"/>
    </row>
    <row r="1401" spans="14:16" ht="12.75">
      <c r="N1401" s="87"/>
      <c r="O1401" s="87"/>
      <c r="P1401" s="143"/>
    </row>
    <row r="1402" spans="14:16" ht="12.75">
      <c r="N1402" s="87"/>
      <c r="O1402" s="87"/>
      <c r="P1402" s="143"/>
    </row>
    <row r="1403" spans="14:16" ht="12.75">
      <c r="N1403" s="87"/>
      <c r="O1403" s="87"/>
      <c r="P1403" s="143"/>
    </row>
    <row r="1404" spans="14:16" ht="12.75">
      <c r="N1404" s="87"/>
      <c r="O1404" s="87"/>
      <c r="P1404" s="143"/>
    </row>
    <row r="1405" spans="14:16" ht="12.75">
      <c r="N1405" s="87"/>
      <c r="O1405" s="87"/>
      <c r="P1405" s="143"/>
    </row>
    <row r="1406" spans="14:16" ht="12.75">
      <c r="N1406" s="87"/>
      <c r="O1406" s="87"/>
      <c r="P1406" s="143"/>
    </row>
    <row r="1407" spans="14:16" ht="12.75">
      <c r="N1407" s="87"/>
      <c r="O1407" s="87"/>
      <c r="P1407" s="143"/>
    </row>
    <row r="1408" spans="14:16" ht="12.75">
      <c r="N1408" s="87"/>
      <c r="O1408" s="87"/>
      <c r="P1408" s="143"/>
    </row>
    <row r="1409" spans="14:16" ht="12.75">
      <c r="N1409" s="87"/>
      <c r="O1409" s="87"/>
      <c r="P1409" s="143"/>
    </row>
    <row r="1410" spans="14:16" ht="12.75">
      <c r="N1410" s="87"/>
      <c r="O1410" s="87"/>
      <c r="P1410" s="143"/>
    </row>
    <row r="1411" spans="14:16" ht="12.75">
      <c r="N1411" s="87"/>
      <c r="O1411" s="87"/>
      <c r="P1411" s="143"/>
    </row>
    <row r="1412" spans="14:16" ht="12.75">
      <c r="N1412" s="87"/>
      <c r="O1412" s="87"/>
      <c r="P1412" s="143"/>
    </row>
    <row r="1413" spans="14:16" ht="12.75">
      <c r="N1413" s="87"/>
      <c r="O1413" s="87"/>
      <c r="P1413" s="143"/>
    </row>
    <row r="1414" spans="14:16" ht="12.75">
      <c r="N1414" s="87"/>
      <c r="O1414" s="87"/>
      <c r="P1414" s="143"/>
    </row>
    <row r="1415" spans="14:16" ht="12.75">
      <c r="N1415" s="87"/>
      <c r="O1415" s="87"/>
      <c r="P1415" s="143"/>
    </row>
    <row r="1416" spans="14:16" ht="12.75">
      <c r="N1416" s="87"/>
      <c r="O1416" s="87"/>
      <c r="P1416" s="143"/>
    </row>
    <row r="1417" spans="14:16" ht="12.75">
      <c r="N1417" s="87"/>
      <c r="O1417" s="87"/>
      <c r="P1417" s="143"/>
    </row>
    <row r="1418" spans="14:16" ht="12.75">
      <c r="N1418" s="87"/>
      <c r="O1418" s="87"/>
      <c r="P1418" s="143"/>
    </row>
    <row r="1419" spans="14:16" ht="12.75">
      <c r="N1419" s="87"/>
      <c r="O1419" s="87"/>
      <c r="P1419" s="143"/>
    </row>
    <row r="1420" spans="14:16" ht="12.75">
      <c r="N1420" s="87"/>
      <c r="O1420" s="87"/>
      <c r="P1420" s="143"/>
    </row>
    <row r="1421" spans="14:16" ht="12.75">
      <c r="N1421" s="87"/>
      <c r="O1421" s="87"/>
      <c r="P1421" s="143"/>
    </row>
    <row r="1422" spans="14:16" ht="12.75">
      <c r="N1422" s="87"/>
      <c r="O1422" s="87"/>
      <c r="P1422" s="143"/>
    </row>
    <row r="1423" spans="14:16" ht="12.75">
      <c r="N1423" s="87"/>
      <c r="O1423" s="87"/>
      <c r="P1423" s="143"/>
    </row>
    <row r="1424" spans="14:16" ht="12.75">
      <c r="N1424" s="87"/>
      <c r="O1424" s="87"/>
      <c r="P1424" s="143"/>
    </row>
    <row r="1425" spans="14:16" ht="12.75">
      <c r="N1425" s="87"/>
      <c r="O1425" s="87"/>
      <c r="P1425" s="143"/>
    </row>
    <row r="1426" spans="14:16" ht="12.75">
      <c r="N1426" s="87"/>
      <c r="O1426" s="87"/>
      <c r="P1426" s="143"/>
    </row>
    <row r="1427" spans="14:16" ht="12.75">
      <c r="N1427" s="87"/>
      <c r="O1427" s="87"/>
      <c r="P1427" s="143"/>
    </row>
    <row r="1428" spans="14:16" ht="12.75">
      <c r="N1428" s="87"/>
      <c r="O1428" s="87"/>
      <c r="P1428" s="143"/>
    </row>
    <row r="1429" spans="14:16" ht="12.75">
      <c r="N1429" s="87"/>
      <c r="O1429" s="87"/>
      <c r="P1429" s="143"/>
    </row>
    <row r="1430" spans="14:16" ht="12.75">
      <c r="N1430" s="87"/>
      <c r="O1430" s="87"/>
      <c r="P1430" s="143"/>
    </row>
    <row r="1431" spans="14:16" ht="12.75">
      <c r="N1431" s="87"/>
      <c r="O1431" s="87"/>
      <c r="P1431" s="143"/>
    </row>
    <row r="1432" spans="14:16" ht="12.75">
      <c r="N1432" s="87"/>
      <c r="O1432" s="87"/>
      <c r="P1432" s="143"/>
    </row>
    <row r="1433" spans="14:16" ht="12.75">
      <c r="N1433" s="87"/>
      <c r="O1433" s="87"/>
      <c r="P1433" s="143"/>
    </row>
    <row r="1434" spans="14:16" ht="12.75">
      <c r="N1434" s="87"/>
      <c r="O1434" s="87"/>
      <c r="P1434" s="143"/>
    </row>
    <row r="1435" spans="14:16" ht="12.75">
      <c r="N1435" s="87"/>
      <c r="O1435" s="87"/>
      <c r="P1435" s="143"/>
    </row>
    <row r="1436" spans="14:16" ht="12.75">
      <c r="N1436" s="87"/>
      <c r="O1436" s="87"/>
      <c r="P1436" s="143"/>
    </row>
    <row r="1437" spans="14:16" ht="12.75">
      <c r="N1437" s="87"/>
      <c r="O1437" s="87"/>
      <c r="P1437" s="143"/>
    </row>
    <row r="1438" spans="14:16" ht="12.75">
      <c r="N1438" s="87"/>
      <c r="O1438" s="87"/>
      <c r="P1438" s="143"/>
    </row>
    <row r="1439" spans="14:16" ht="12.75">
      <c r="N1439" s="87"/>
      <c r="O1439" s="87"/>
      <c r="P1439" s="143"/>
    </row>
    <row r="1440" spans="14:16" ht="12.75">
      <c r="N1440" s="87"/>
      <c r="O1440" s="87"/>
      <c r="P1440" s="143"/>
    </row>
    <row r="1441" spans="14:16" ht="12.75">
      <c r="N1441" s="87"/>
      <c r="O1441" s="87"/>
      <c r="P1441" s="143"/>
    </row>
    <row r="1442" spans="14:16" ht="12.75">
      <c r="N1442" s="87"/>
      <c r="O1442" s="87"/>
      <c r="P1442" s="143"/>
    </row>
    <row r="1443" spans="14:16" ht="12.75">
      <c r="N1443" s="87"/>
      <c r="O1443" s="87"/>
      <c r="P1443" s="143"/>
    </row>
    <row r="1444" spans="14:16" ht="12.75">
      <c r="N1444" s="87"/>
      <c r="O1444" s="87"/>
      <c r="P1444" s="143"/>
    </row>
    <row r="1445" spans="14:16" ht="12.75">
      <c r="N1445" s="87"/>
      <c r="O1445" s="87"/>
      <c r="P1445" s="143"/>
    </row>
    <row r="1446" spans="14:16" ht="12.75">
      <c r="N1446" s="87"/>
      <c r="O1446" s="87"/>
      <c r="P1446" s="143"/>
    </row>
    <row r="1447" spans="14:16" ht="12.75">
      <c r="N1447" s="87"/>
      <c r="O1447" s="87"/>
      <c r="P1447" s="143"/>
    </row>
    <row r="1448" spans="14:16" ht="12.75">
      <c r="N1448" s="87"/>
      <c r="O1448" s="87"/>
      <c r="P1448" s="143"/>
    </row>
    <row r="1449" spans="14:16" ht="12.75">
      <c r="N1449" s="87"/>
      <c r="O1449" s="87"/>
      <c r="P1449" s="143"/>
    </row>
    <row r="1450" spans="14:16" ht="12.75">
      <c r="N1450" s="87"/>
      <c r="O1450" s="87"/>
      <c r="P1450" s="143"/>
    </row>
    <row r="1451" spans="14:16" ht="12.75">
      <c r="N1451" s="87"/>
      <c r="O1451" s="87"/>
      <c r="P1451" s="143"/>
    </row>
    <row r="1452" spans="14:16" ht="12.75">
      <c r="N1452" s="87"/>
      <c r="O1452" s="87"/>
      <c r="P1452" s="143"/>
    </row>
    <row r="1453" spans="14:16" ht="12.75">
      <c r="N1453" s="87"/>
      <c r="O1453" s="87"/>
      <c r="P1453" s="143"/>
    </row>
    <row r="1454" spans="14:16" ht="12.75">
      <c r="N1454" s="87"/>
      <c r="O1454" s="87"/>
      <c r="P1454" s="143"/>
    </row>
    <row r="1455" spans="14:16" ht="12.75">
      <c r="N1455" s="87"/>
      <c r="O1455" s="87"/>
      <c r="P1455" s="143"/>
    </row>
    <row r="1456" spans="14:16" ht="12.75">
      <c r="N1456" s="87"/>
      <c r="O1456" s="87"/>
      <c r="P1456" s="143"/>
    </row>
    <row r="1457" spans="14:16" ht="12.75">
      <c r="N1457" s="87"/>
      <c r="O1457" s="87"/>
      <c r="P1457" s="143"/>
    </row>
    <row r="1458" spans="14:16" ht="12.75">
      <c r="N1458" s="87"/>
      <c r="O1458" s="87"/>
      <c r="P1458" s="143"/>
    </row>
    <row r="1459" spans="14:16" ht="12.75">
      <c r="N1459" s="87"/>
      <c r="O1459" s="87"/>
      <c r="P1459" s="143"/>
    </row>
    <row r="1460" spans="14:16" ht="12.75">
      <c r="N1460" s="87"/>
      <c r="O1460" s="87"/>
      <c r="P1460" s="143"/>
    </row>
    <row r="1461" spans="14:16" ht="12.75">
      <c r="N1461" s="87"/>
      <c r="O1461" s="87"/>
      <c r="P1461" s="143"/>
    </row>
    <row r="1462" spans="14:16" ht="12.75">
      <c r="N1462" s="87"/>
      <c r="O1462" s="87"/>
      <c r="P1462" s="143"/>
    </row>
    <row r="1463" spans="14:16" ht="12.75">
      <c r="N1463" s="87"/>
      <c r="O1463" s="87"/>
      <c r="P1463" s="143"/>
    </row>
    <row r="1464" spans="14:16" ht="12.75">
      <c r="N1464" s="87"/>
      <c r="O1464" s="87"/>
      <c r="P1464" s="143"/>
    </row>
    <row r="1465" spans="14:16" ht="12.75">
      <c r="N1465" s="87"/>
      <c r="O1465" s="87"/>
      <c r="P1465" s="143"/>
    </row>
    <row r="1466" spans="14:16" ht="12.75">
      <c r="N1466" s="87"/>
      <c r="O1466" s="87"/>
      <c r="P1466" s="143"/>
    </row>
    <row r="1467" spans="14:16" ht="12.75">
      <c r="N1467" s="87"/>
      <c r="O1467" s="87"/>
      <c r="P1467" s="143"/>
    </row>
    <row r="1468" spans="14:16" ht="12.75">
      <c r="N1468" s="87"/>
      <c r="O1468" s="87"/>
      <c r="P1468" s="143"/>
    </row>
    <row r="1469" spans="14:16" ht="12.75">
      <c r="N1469" s="87"/>
      <c r="O1469" s="87"/>
      <c r="P1469" s="143"/>
    </row>
    <row r="1470" spans="14:16" ht="12.75">
      <c r="N1470" s="87"/>
      <c r="O1470" s="87"/>
      <c r="P1470" s="143"/>
    </row>
    <row r="1471" spans="14:16" ht="12.75">
      <c r="N1471" s="87"/>
      <c r="O1471" s="87"/>
      <c r="P1471" s="143"/>
    </row>
    <row r="1472" spans="14:16" ht="12.75">
      <c r="N1472" s="87"/>
      <c r="O1472" s="87"/>
      <c r="P1472" s="143"/>
    </row>
    <row r="1473" spans="14:16" ht="12.75">
      <c r="N1473" s="87"/>
      <c r="O1473" s="87"/>
      <c r="P1473" s="143"/>
    </row>
    <row r="1474" spans="14:16" ht="12.75">
      <c r="N1474" s="87"/>
      <c r="O1474" s="87"/>
      <c r="P1474" s="143"/>
    </row>
    <row r="1475" spans="14:16" ht="12.75">
      <c r="N1475" s="87"/>
      <c r="O1475" s="87"/>
      <c r="P1475" s="143"/>
    </row>
    <row r="1476" spans="14:16" ht="12.75">
      <c r="N1476" s="87"/>
      <c r="O1476" s="87"/>
      <c r="P1476" s="143"/>
    </row>
    <row r="1477" spans="14:16" ht="12.75">
      <c r="N1477" s="87"/>
      <c r="O1477" s="87"/>
      <c r="P1477" s="143"/>
    </row>
    <row r="1478" spans="14:16" ht="12.75">
      <c r="N1478" s="87"/>
      <c r="O1478" s="87"/>
      <c r="P1478" s="143"/>
    </row>
    <row r="1479" spans="14:16" ht="12.75">
      <c r="N1479" s="87"/>
      <c r="O1479" s="87"/>
      <c r="P1479" s="143"/>
    </row>
    <row r="1480" spans="14:16" ht="12.75">
      <c r="N1480" s="87"/>
      <c r="O1480" s="87"/>
      <c r="P1480" s="143"/>
    </row>
    <row r="1481" spans="14:16" ht="12.75">
      <c r="N1481" s="87"/>
      <c r="O1481" s="87"/>
      <c r="P1481" s="143"/>
    </row>
    <row r="1482" spans="14:16" ht="12.75">
      <c r="N1482" s="87"/>
      <c r="O1482" s="87"/>
      <c r="P1482" s="143"/>
    </row>
    <row r="1483" spans="14:16" ht="12.75">
      <c r="N1483" s="87"/>
      <c r="O1483" s="87"/>
      <c r="P1483" s="143"/>
    </row>
    <row r="1484" spans="14:16" ht="12.75">
      <c r="N1484" s="87"/>
      <c r="O1484" s="87"/>
      <c r="P1484" s="143"/>
    </row>
    <row r="1485" spans="14:16" ht="12.75">
      <c r="N1485" s="87"/>
      <c r="O1485" s="87"/>
      <c r="P1485" s="143"/>
    </row>
    <row r="1486" spans="14:16" ht="12.75">
      <c r="N1486" s="87"/>
      <c r="O1486" s="87"/>
      <c r="P1486" s="143"/>
    </row>
    <row r="1487" spans="14:16" ht="12.75">
      <c r="N1487" s="87"/>
      <c r="O1487" s="87"/>
      <c r="P1487" s="143"/>
    </row>
    <row r="1488" spans="14:16" ht="12.75">
      <c r="N1488" s="87"/>
      <c r="O1488" s="87"/>
      <c r="P1488" s="143"/>
    </row>
    <row r="1489" spans="14:16" ht="12.75">
      <c r="N1489" s="87"/>
      <c r="O1489" s="87"/>
      <c r="P1489" s="143"/>
    </row>
    <row r="1490" spans="14:16" ht="12.75">
      <c r="N1490" s="87"/>
      <c r="O1490" s="87"/>
      <c r="P1490" s="143"/>
    </row>
    <row r="1491" spans="14:16" ht="12.75">
      <c r="N1491" s="87"/>
      <c r="O1491" s="87"/>
      <c r="P1491" s="143"/>
    </row>
    <row r="1492" spans="14:16" ht="12.75">
      <c r="N1492" s="87"/>
      <c r="O1492" s="87"/>
      <c r="P1492" s="143"/>
    </row>
    <row r="1493" spans="14:16" ht="12.75">
      <c r="N1493" s="87"/>
      <c r="O1493" s="87"/>
      <c r="P1493" s="143"/>
    </row>
    <row r="1494" spans="14:16" ht="12.75">
      <c r="N1494" s="87"/>
      <c r="O1494" s="87"/>
      <c r="P1494" s="143"/>
    </row>
    <row r="1495" spans="14:16" ht="12.75">
      <c r="N1495" s="87"/>
      <c r="O1495" s="87"/>
      <c r="P1495" s="143"/>
    </row>
    <row r="1496" spans="14:16" ht="12.75">
      <c r="N1496" s="87"/>
      <c r="O1496" s="87"/>
      <c r="P1496" s="143"/>
    </row>
    <row r="1497" spans="14:16" ht="12.75">
      <c r="N1497" s="87"/>
      <c r="O1497" s="87"/>
      <c r="P1497" s="143"/>
    </row>
    <row r="1498" spans="14:16" ht="12.75">
      <c r="N1498" s="87"/>
      <c r="O1498" s="87"/>
      <c r="P1498" s="143"/>
    </row>
    <row r="1499" spans="14:16" ht="12.75">
      <c r="N1499" s="87"/>
      <c r="O1499" s="87"/>
      <c r="P1499" s="143"/>
    </row>
    <row r="1500" spans="14:16" ht="12.75">
      <c r="N1500" s="87"/>
      <c r="O1500" s="87"/>
      <c r="P1500" s="143"/>
    </row>
    <row r="1501" spans="14:16" ht="12.75">
      <c r="N1501" s="87"/>
      <c r="O1501" s="87"/>
      <c r="P1501" s="143"/>
    </row>
    <row r="1502" spans="14:16" ht="12.75">
      <c r="N1502" s="87"/>
      <c r="O1502" s="87"/>
      <c r="P1502" s="143"/>
    </row>
    <row r="1503" spans="14:16" ht="12.75">
      <c r="N1503" s="87"/>
      <c r="O1503" s="87"/>
      <c r="P1503" s="143"/>
    </row>
    <row r="1504" spans="14:16" ht="12.75">
      <c r="N1504" s="87"/>
      <c r="O1504" s="87"/>
      <c r="P1504" s="143"/>
    </row>
    <row r="1505" spans="14:16" ht="12.75">
      <c r="N1505" s="87"/>
      <c r="O1505" s="87"/>
      <c r="P1505" s="143"/>
    </row>
    <row r="1506" spans="14:16" ht="12.75">
      <c r="N1506" s="87"/>
      <c r="O1506" s="87"/>
      <c r="P1506" s="143"/>
    </row>
    <row r="1507" spans="14:16" ht="12.75">
      <c r="N1507" s="87"/>
      <c r="O1507" s="87"/>
      <c r="P1507" s="143"/>
    </row>
    <row r="1508" spans="14:16" ht="12.75">
      <c r="N1508" s="87"/>
      <c r="O1508" s="87"/>
      <c r="P1508" s="143"/>
    </row>
    <row r="1509" spans="14:16" ht="12.75">
      <c r="N1509" s="87"/>
      <c r="O1509" s="87"/>
      <c r="P1509" s="143"/>
    </row>
    <row r="1510" spans="14:16" ht="12.75">
      <c r="N1510" s="87"/>
      <c r="O1510" s="87"/>
      <c r="P1510" s="143"/>
    </row>
    <row r="1511" spans="14:16" ht="12.75">
      <c r="N1511" s="87"/>
      <c r="O1511" s="87"/>
      <c r="P1511" s="143"/>
    </row>
    <row r="1512" spans="14:16" ht="12.75">
      <c r="N1512" s="87"/>
      <c r="O1512" s="87"/>
      <c r="P1512" s="143"/>
    </row>
    <row r="1513" spans="14:16" ht="12.75">
      <c r="N1513" s="87"/>
      <c r="O1513" s="87"/>
      <c r="P1513" s="143"/>
    </row>
    <row r="1514" spans="14:16" ht="12.75">
      <c r="N1514" s="87"/>
      <c r="O1514" s="87"/>
      <c r="P1514" s="143"/>
    </row>
    <row r="1515" spans="14:16" ht="12.75">
      <c r="N1515" s="87"/>
      <c r="O1515" s="87"/>
      <c r="P1515" s="143"/>
    </row>
    <row r="1516" spans="14:16" ht="12.75">
      <c r="N1516" s="87"/>
      <c r="O1516" s="87"/>
      <c r="P1516" s="143"/>
    </row>
    <row r="1517" spans="14:16" ht="12.75">
      <c r="N1517" s="87"/>
      <c r="O1517" s="87"/>
      <c r="P1517" s="143"/>
    </row>
    <row r="1518" spans="14:16" ht="12.75">
      <c r="N1518" s="87"/>
      <c r="O1518" s="87"/>
      <c r="P1518" s="143"/>
    </row>
    <row r="1519" spans="14:16" ht="12.75">
      <c r="N1519" s="87"/>
      <c r="O1519" s="87"/>
      <c r="P1519" s="143"/>
    </row>
    <row r="1520" spans="14:16" ht="12.75">
      <c r="N1520" s="87"/>
      <c r="O1520" s="87"/>
      <c r="P1520" s="143"/>
    </row>
    <row r="1521" spans="14:16" ht="12.75">
      <c r="N1521" s="87"/>
      <c r="O1521" s="87"/>
      <c r="P1521" s="143"/>
    </row>
    <row r="1522" spans="14:16" ht="12.75">
      <c r="N1522" s="87"/>
      <c r="O1522" s="87"/>
      <c r="P1522" s="143"/>
    </row>
    <row r="1523" spans="14:16" ht="12.75">
      <c r="N1523" s="87"/>
      <c r="O1523" s="87"/>
      <c r="P1523" s="143"/>
    </row>
    <row r="1524" spans="14:16" ht="12.75">
      <c r="N1524" s="87"/>
      <c r="O1524" s="87"/>
      <c r="P1524" s="143"/>
    </row>
    <row r="1525" spans="14:16" ht="12.75">
      <c r="N1525" s="87"/>
      <c r="O1525" s="87"/>
      <c r="P1525" s="143"/>
    </row>
    <row r="1526" spans="14:16" ht="12.75">
      <c r="N1526" s="87"/>
      <c r="O1526" s="87"/>
      <c r="P1526" s="143"/>
    </row>
    <row r="1527" spans="14:16" ht="12.75">
      <c r="N1527" s="87"/>
      <c r="O1527" s="87"/>
      <c r="P1527" s="143"/>
    </row>
    <row r="1528" spans="14:16" ht="12.75">
      <c r="N1528" s="87"/>
      <c r="O1528" s="87"/>
      <c r="P1528" s="143"/>
    </row>
    <row r="1529" spans="14:16" ht="12.75">
      <c r="N1529" s="87"/>
      <c r="O1529" s="87"/>
      <c r="P1529" s="143"/>
    </row>
    <row r="1530" spans="14:16" ht="12.75">
      <c r="N1530" s="87"/>
      <c r="O1530" s="87"/>
      <c r="P1530" s="143"/>
    </row>
    <row r="1531" spans="14:16" ht="12.75">
      <c r="N1531" s="87"/>
      <c r="O1531" s="87"/>
      <c r="P1531" s="143"/>
    </row>
    <row r="1532" spans="14:16" ht="12.75">
      <c r="N1532" s="87"/>
      <c r="O1532" s="87"/>
      <c r="P1532" s="143"/>
    </row>
    <row r="1533" spans="14:16" ht="12.75">
      <c r="N1533" s="87"/>
      <c r="O1533" s="87"/>
      <c r="P1533" s="143"/>
    </row>
    <row r="1534" spans="14:16" ht="12.75">
      <c r="N1534" s="87"/>
      <c r="O1534" s="87"/>
      <c r="P1534" s="143"/>
    </row>
    <row r="1535" spans="14:16" ht="12.75">
      <c r="N1535" s="87"/>
      <c r="O1535" s="87"/>
      <c r="P1535" s="143"/>
    </row>
    <row r="1536" spans="14:16" ht="12.75">
      <c r="N1536" s="87"/>
      <c r="O1536" s="87"/>
      <c r="P1536" s="143"/>
    </row>
    <row r="1537" spans="14:16" ht="12.75">
      <c r="N1537" s="87"/>
      <c r="O1537" s="87"/>
      <c r="P1537" s="143"/>
    </row>
    <row r="1538" spans="14:16" ht="12.75">
      <c r="N1538" s="87"/>
      <c r="O1538" s="87"/>
      <c r="P1538" s="143"/>
    </row>
    <row r="1539" spans="14:16" ht="12.75">
      <c r="N1539" s="87"/>
      <c r="O1539" s="87"/>
      <c r="P1539" s="143"/>
    </row>
    <row r="1540" spans="14:16" ht="12.75">
      <c r="N1540" s="87"/>
      <c r="O1540" s="87"/>
      <c r="P1540" s="143"/>
    </row>
    <row r="1541" spans="14:16" ht="12.75">
      <c r="N1541" s="87"/>
      <c r="O1541" s="87"/>
      <c r="P1541" s="143"/>
    </row>
    <row r="1542" spans="14:16" ht="12.75">
      <c r="N1542" s="87"/>
      <c r="O1542" s="87"/>
      <c r="P1542" s="143"/>
    </row>
    <row r="1543" spans="14:16" ht="12.75">
      <c r="N1543" s="87"/>
      <c r="O1543" s="87"/>
      <c r="P1543" s="143"/>
    </row>
    <row r="1544" spans="14:16" ht="12.75">
      <c r="N1544" s="87"/>
      <c r="O1544" s="87"/>
      <c r="P1544" s="143"/>
    </row>
    <row r="1545" spans="14:16" ht="12.75">
      <c r="N1545" s="87"/>
      <c r="O1545" s="87"/>
      <c r="P1545" s="143"/>
    </row>
    <row r="1546" spans="14:16" ht="12.75">
      <c r="N1546" s="87"/>
      <c r="O1546" s="87"/>
      <c r="P1546" s="143"/>
    </row>
    <row r="1547" spans="14:16" ht="12.75">
      <c r="N1547" s="87"/>
      <c r="O1547" s="87"/>
      <c r="P1547" s="143"/>
    </row>
    <row r="1548" spans="14:16" ht="12.75">
      <c r="N1548" s="87"/>
      <c r="O1548" s="87"/>
      <c r="P1548" s="143"/>
    </row>
    <row r="1549" spans="14:16" ht="12.75">
      <c r="N1549" s="87"/>
      <c r="O1549" s="87"/>
      <c r="P1549" s="143"/>
    </row>
    <row r="1550" spans="14:16" ht="12.75">
      <c r="N1550" s="87"/>
      <c r="O1550" s="87"/>
      <c r="P1550" s="143"/>
    </row>
    <row r="1551" spans="14:16" ht="12.75">
      <c r="N1551" s="87"/>
      <c r="O1551" s="87"/>
      <c r="P1551" s="143"/>
    </row>
    <row r="1552" spans="14:16" ht="12.75">
      <c r="N1552" s="87"/>
      <c r="O1552" s="87"/>
      <c r="P1552" s="143"/>
    </row>
    <row r="1553" spans="14:16" ht="12.75">
      <c r="N1553" s="87"/>
      <c r="O1553" s="87"/>
      <c r="P1553" s="143"/>
    </row>
    <row r="1554" spans="14:16" ht="12.75">
      <c r="N1554" s="87"/>
      <c r="O1554" s="87"/>
      <c r="P1554" s="143"/>
    </row>
    <row r="1555" spans="14:16" ht="12.75">
      <c r="N1555" s="87"/>
      <c r="O1555" s="87"/>
      <c r="P1555" s="143"/>
    </row>
    <row r="1556" spans="14:16" ht="12.75">
      <c r="N1556" s="87"/>
      <c r="O1556" s="87"/>
      <c r="P1556" s="143"/>
    </row>
    <row r="1557" spans="14:16" ht="12.75">
      <c r="N1557" s="87"/>
      <c r="O1557" s="87"/>
      <c r="P1557" s="143"/>
    </row>
    <row r="1558" spans="14:16" ht="12.75">
      <c r="N1558" s="87"/>
      <c r="O1558" s="87"/>
      <c r="P1558" s="143"/>
    </row>
    <row r="1559" spans="14:16" ht="12.75">
      <c r="N1559" s="87"/>
      <c r="O1559" s="87"/>
      <c r="P1559" s="143"/>
    </row>
    <row r="1560" spans="14:16" ht="12.75">
      <c r="N1560" s="87"/>
      <c r="O1560" s="87"/>
      <c r="P1560" s="143"/>
    </row>
    <row r="1561" spans="14:16" ht="12.75">
      <c r="N1561" s="87"/>
      <c r="O1561" s="87"/>
      <c r="P1561" s="143"/>
    </row>
    <row r="1562" spans="14:16" ht="12.75">
      <c r="N1562" s="87"/>
      <c r="O1562" s="87"/>
      <c r="P1562" s="143"/>
    </row>
    <row r="1563" spans="14:16" ht="12.75">
      <c r="N1563" s="87"/>
      <c r="O1563" s="87"/>
      <c r="P1563" s="143"/>
    </row>
    <row r="1564" spans="14:16" ht="12.75">
      <c r="N1564" s="87"/>
      <c r="O1564" s="87"/>
      <c r="P1564" s="143"/>
    </row>
    <row r="1565" spans="14:16" ht="12.75">
      <c r="N1565" s="87"/>
      <c r="O1565" s="87"/>
      <c r="P1565" s="143"/>
    </row>
    <row r="1566" spans="14:16" ht="12.75">
      <c r="N1566" s="87"/>
      <c r="O1566" s="87"/>
      <c r="P1566" s="143"/>
    </row>
    <row r="1567" spans="14:16" ht="12.75">
      <c r="N1567" s="87"/>
      <c r="O1567" s="87"/>
      <c r="P1567" s="143"/>
    </row>
    <row r="1568" spans="14:16" ht="12.75">
      <c r="N1568" s="87"/>
      <c r="O1568" s="87"/>
      <c r="P1568" s="143"/>
    </row>
    <row r="1569" spans="14:16" ht="12.75">
      <c r="N1569" s="87"/>
      <c r="O1569" s="87"/>
      <c r="P1569" s="143"/>
    </row>
    <row r="1570" spans="14:16" ht="12.75">
      <c r="N1570" s="87"/>
      <c r="O1570" s="87"/>
      <c r="P1570" s="143"/>
    </row>
    <row r="1571" spans="14:16" ht="12.75">
      <c r="N1571" s="87"/>
      <c r="O1571" s="87"/>
      <c r="P1571" s="143"/>
    </row>
    <row r="1572" spans="14:16" ht="12.75">
      <c r="N1572" s="87"/>
      <c r="O1572" s="87"/>
      <c r="P1572" s="143"/>
    </row>
    <row r="1573" spans="14:16" ht="12.75">
      <c r="N1573" s="87"/>
      <c r="O1573" s="87"/>
      <c r="P1573" s="143"/>
    </row>
    <row r="1574" spans="14:16" ht="12.75">
      <c r="N1574" s="87"/>
      <c r="O1574" s="87"/>
      <c r="P1574" s="143"/>
    </row>
    <row r="1575" spans="14:16" ht="12.75">
      <c r="N1575" s="87"/>
      <c r="O1575" s="87"/>
      <c r="P1575" s="143"/>
    </row>
    <row r="1576" spans="14:16" ht="12.75">
      <c r="N1576" s="87"/>
      <c r="O1576" s="87"/>
      <c r="P1576" s="143"/>
    </row>
    <row r="1577" spans="14:16" ht="12.75">
      <c r="N1577" s="87"/>
      <c r="O1577" s="87"/>
      <c r="P1577" s="143"/>
    </row>
    <row r="1578" spans="14:16" ht="12.75">
      <c r="N1578" s="87"/>
      <c r="O1578" s="87"/>
      <c r="P1578" s="143"/>
    </row>
    <row r="1579" spans="14:16" ht="12.75">
      <c r="N1579" s="87"/>
      <c r="O1579" s="87"/>
      <c r="P1579" s="143"/>
    </row>
    <row r="1580" spans="14:16" ht="12.75">
      <c r="N1580" s="87"/>
      <c r="O1580" s="87"/>
      <c r="P1580" s="143"/>
    </row>
    <row r="1581" spans="14:16" ht="12.75">
      <c r="N1581" s="87"/>
      <c r="O1581" s="87"/>
      <c r="P1581" s="143"/>
    </row>
    <row r="1582" spans="14:16" ht="12.75">
      <c r="N1582" s="87"/>
      <c r="O1582" s="87"/>
      <c r="P1582" s="143"/>
    </row>
    <row r="1583" spans="14:16" ht="12.75">
      <c r="N1583" s="87"/>
      <c r="O1583" s="87"/>
      <c r="P1583" s="143"/>
    </row>
    <row r="1584" spans="14:16" ht="12.75">
      <c r="N1584" s="87"/>
      <c r="O1584" s="87"/>
      <c r="P1584" s="143"/>
    </row>
    <row r="1585" spans="14:16" ht="12.75">
      <c r="N1585" s="87"/>
      <c r="O1585" s="87"/>
      <c r="P1585" s="143"/>
    </row>
    <row r="1586" spans="14:16" ht="12.75">
      <c r="N1586" s="87"/>
      <c r="O1586" s="87"/>
      <c r="P1586" s="143"/>
    </row>
    <row r="1587" spans="14:16" ht="12.75">
      <c r="N1587" s="87"/>
      <c r="O1587" s="87"/>
      <c r="P1587" s="143"/>
    </row>
    <row r="1588" spans="14:16" ht="12.75">
      <c r="N1588" s="87"/>
      <c r="O1588" s="87"/>
      <c r="P1588" s="143"/>
    </row>
    <row r="1589" spans="14:16" ht="12.75">
      <c r="N1589" s="87"/>
      <c r="O1589" s="87"/>
      <c r="P1589" s="143"/>
    </row>
    <row r="1590" spans="14:16" ht="12.75">
      <c r="N1590" s="87"/>
      <c r="O1590" s="87"/>
      <c r="P1590" s="143"/>
    </row>
    <row r="1591" spans="14:16" ht="12.75">
      <c r="N1591" s="87"/>
      <c r="O1591" s="87"/>
      <c r="P1591" s="143"/>
    </row>
    <row r="1592" spans="14:16" ht="12.75">
      <c r="N1592" s="87"/>
      <c r="O1592" s="87"/>
      <c r="P1592" s="143"/>
    </row>
    <row r="1593" spans="14:16" ht="12.75">
      <c r="N1593" s="87"/>
      <c r="O1593" s="87"/>
      <c r="P1593" s="143"/>
    </row>
    <row r="1594" spans="14:16" ht="12.75">
      <c r="N1594" s="87"/>
      <c r="O1594" s="87"/>
      <c r="P1594" s="143"/>
    </row>
    <row r="1595" spans="14:16" ht="12.75">
      <c r="N1595" s="87"/>
      <c r="O1595" s="87"/>
      <c r="P1595" s="143"/>
    </row>
    <row r="1596" spans="14:16" ht="12.75">
      <c r="N1596" s="87"/>
      <c r="O1596" s="87"/>
      <c r="P1596" s="143"/>
    </row>
    <row r="1597" spans="14:16" ht="12.75">
      <c r="N1597" s="87"/>
      <c r="O1597" s="87"/>
      <c r="P1597" s="143"/>
    </row>
    <row r="1598" spans="14:16" ht="12.75">
      <c r="N1598" s="87"/>
      <c r="O1598" s="87"/>
      <c r="P1598" s="143"/>
    </row>
    <row r="1599" spans="14:16" ht="12.75">
      <c r="N1599" s="87"/>
      <c r="O1599" s="87"/>
      <c r="P1599" s="143"/>
    </row>
    <row r="1600" spans="14:16" ht="12.75">
      <c r="N1600" s="87"/>
      <c r="O1600" s="87"/>
      <c r="P1600" s="143"/>
    </row>
    <row r="1601" spans="14:16" ht="12.75">
      <c r="N1601" s="87"/>
      <c r="O1601" s="87"/>
      <c r="P1601" s="143"/>
    </row>
    <row r="1602" spans="14:16" ht="12.75">
      <c r="N1602" s="87"/>
      <c r="O1602" s="87"/>
      <c r="P1602" s="143"/>
    </row>
    <row r="1603" spans="14:16" ht="12.75">
      <c r="N1603" s="87"/>
      <c r="O1603" s="87"/>
      <c r="P1603" s="143"/>
    </row>
    <row r="1604" spans="14:16" ht="12.75">
      <c r="N1604" s="87"/>
      <c r="O1604" s="87"/>
      <c r="P1604" s="143"/>
    </row>
    <row r="1605" spans="14:16" ht="12.75">
      <c r="N1605" s="87"/>
      <c r="O1605" s="87"/>
      <c r="P1605" s="143"/>
    </row>
    <row r="1606" spans="14:16" ht="12.75">
      <c r="N1606" s="87"/>
      <c r="O1606" s="87"/>
      <c r="P1606" s="143"/>
    </row>
    <row r="1607" spans="14:16" ht="12.75">
      <c r="N1607" s="87"/>
      <c r="O1607" s="87"/>
      <c r="P1607" s="143"/>
    </row>
    <row r="1608" spans="14:16" ht="12.75">
      <c r="N1608" s="87"/>
      <c r="O1608" s="87"/>
      <c r="P1608" s="143"/>
    </row>
    <row r="1609" spans="14:16" ht="12.75">
      <c r="N1609" s="87"/>
      <c r="O1609" s="87"/>
      <c r="P1609" s="143"/>
    </row>
    <row r="1610" spans="14:16" ht="12.75">
      <c r="N1610" s="87"/>
      <c r="O1610" s="87"/>
      <c r="P1610" s="143"/>
    </row>
    <row r="1611" spans="14:16" ht="12.75">
      <c r="N1611" s="87"/>
      <c r="O1611" s="87"/>
      <c r="P1611" s="143"/>
    </row>
    <row r="1612" spans="14:16" ht="12.75">
      <c r="N1612" s="87"/>
      <c r="O1612" s="87"/>
      <c r="P1612" s="143"/>
    </row>
    <row r="1613" spans="14:16" ht="12.75">
      <c r="N1613" s="87"/>
      <c r="O1613" s="87"/>
      <c r="P1613" s="143"/>
    </row>
    <row r="1614" spans="14:16" ht="12.75">
      <c r="N1614" s="87"/>
      <c r="O1614" s="87"/>
      <c r="P1614" s="143"/>
    </row>
    <row r="1615" spans="14:16" ht="12.75">
      <c r="N1615" s="87"/>
      <c r="O1615" s="87"/>
      <c r="P1615" s="143"/>
    </row>
    <row r="1616" spans="14:16" ht="12.75">
      <c r="N1616" s="87"/>
      <c r="O1616" s="87"/>
      <c r="P1616" s="143"/>
    </row>
    <row r="1617" spans="14:16" ht="12.75">
      <c r="N1617" s="87"/>
      <c r="O1617" s="87"/>
      <c r="P1617" s="143"/>
    </row>
    <row r="1618" spans="14:16" ht="12.75">
      <c r="N1618" s="87"/>
      <c r="O1618" s="87"/>
      <c r="P1618" s="143"/>
    </row>
    <row r="1619" spans="14:16" ht="12.75">
      <c r="N1619" s="87"/>
      <c r="O1619" s="87"/>
      <c r="P1619" s="143"/>
    </row>
    <row r="1620" spans="14:16" ht="12.75">
      <c r="N1620" s="87"/>
      <c r="O1620" s="87"/>
      <c r="P1620" s="143"/>
    </row>
    <row r="1621" spans="14:16" ht="12.75">
      <c r="N1621" s="87"/>
      <c r="O1621" s="87"/>
      <c r="P1621" s="143"/>
    </row>
    <row r="1622" spans="14:16" ht="12.75">
      <c r="N1622" s="87"/>
      <c r="O1622" s="87"/>
      <c r="P1622" s="143"/>
    </row>
    <row r="1623" spans="14:16" ht="12.75">
      <c r="N1623" s="87"/>
      <c r="O1623" s="87"/>
      <c r="P1623" s="143"/>
    </row>
    <row r="1624" spans="14:16" ht="12.75">
      <c r="N1624" s="87"/>
      <c r="O1624" s="87"/>
      <c r="P1624" s="143"/>
    </row>
    <row r="1625" spans="14:16" ht="12.75">
      <c r="N1625" s="87"/>
      <c r="O1625" s="87"/>
      <c r="P1625" s="143"/>
    </row>
    <row r="1626" spans="14:16" ht="12.75">
      <c r="N1626" s="87"/>
      <c r="O1626" s="87"/>
      <c r="P1626" s="143"/>
    </row>
    <row r="1627" spans="14:16" ht="12.75">
      <c r="N1627" s="87"/>
      <c r="O1627" s="87"/>
      <c r="P1627" s="143"/>
    </row>
    <row r="1628" spans="14:16" ht="12.75">
      <c r="N1628" s="87"/>
      <c r="O1628" s="87"/>
      <c r="P1628" s="143"/>
    </row>
    <row r="1629" spans="14:16" ht="12.75">
      <c r="N1629" s="87"/>
      <c r="O1629" s="87"/>
      <c r="P1629" s="143"/>
    </row>
    <row r="1630" spans="14:16" ht="12.75">
      <c r="N1630" s="87"/>
      <c r="O1630" s="87"/>
      <c r="P1630" s="143"/>
    </row>
    <row r="1631" spans="14:16" ht="12.75">
      <c r="N1631" s="87"/>
      <c r="O1631" s="87"/>
      <c r="P1631" s="143"/>
    </row>
    <row r="1632" spans="14:16" ht="12.75">
      <c r="N1632" s="87"/>
      <c r="O1632" s="87"/>
      <c r="P1632" s="143"/>
    </row>
    <row r="1633" spans="14:16" ht="12.75">
      <c r="N1633" s="87"/>
      <c r="O1633" s="87"/>
      <c r="P1633" s="143"/>
    </row>
    <row r="1634" spans="14:16" ht="12.75">
      <c r="N1634" s="87"/>
      <c r="O1634" s="87"/>
      <c r="P1634" s="143"/>
    </row>
    <row r="1635" spans="14:16" ht="12.75">
      <c r="N1635" s="87"/>
      <c r="O1635" s="87"/>
      <c r="P1635" s="143"/>
    </row>
    <row r="1636" spans="14:16" ht="12.75">
      <c r="N1636" s="87"/>
      <c r="O1636" s="87"/>
      <c r="P1636" s="143"/>
    </row>
    <row r="1637" spans="14:16" ht="12.75">
      <c r="N1637" s="87"/>
      <c r="O1637" s="87"/>
      <c r="P1637" s="143"/>
    </row>
    <row r="1638" spans="14:16" ht="12.75">
      <c r="N1638" s="87"/>
      <c r="O1638" s="87"/>
      <c r="P1638" s="143"/>
    </row>
    <row r="1639" spans="14:16" ht="12.75">
      <c r="N1639" s="87"/>
      <c r="O1639" s="87"/>
      <c r="P1639" s="143"/>
    </row>
    <row r="1640" spans="14:16" ht="12.75">
      <c r="N1640" s="87"/>
      <c r="O1640" s="87"/>
      <c r="P1640" s="143"/>
    </row>
    <row r="1641" spans="14:16" ht="12.75">
      <c r="N1641" s="87"/>
      <c r="O1641" s="87"/>
      <c r="P1641" s="143"/>
    </row>
    <row r="1642" spans="14:16" ht="12.75">
      <c r="N1642" s="87"/>
      <c r="O1642" s="87"/>
      <c r="P1642" s="143"/>
    </row>
    <row r="1643" spans="14:16" ht="12.75">
      <c r="N1643" s="87"/>
      <c r="O1643" s="87"/>
      <c r="P1643" s="143"/>
    </row>
    <row r="1644" spans="14:16" ht="12.75">
      <c r="N1644" s="87"/>
      <c r="O1644" s="87"/>
      <c r="P1644" s="143"/>
    </row>
    <row r="1645" spans="14:16" ht="12.75">
      <c r="N1645" s="87"/>
      <c r="O1645" s="87"/>
      <c r="P1645" s="143"/>
    </row>
    <row r="1646" spans="14:16" ht="12.75">
      <c r="N1646" s="87"/>
      <c r="O1646" s="87"/>
      <c r="P1646" s="143"/>
    </row>
    <row r="1647" spans="14:16" ht="12.75">
      <c r="N1647" s="87"/>
      <c r="O1647" s="87"/>
      <c r="P1647" s="143"/>
    </row>
    <row r="1648" spans="14:16" ht="12.75">
      <c r="N1648" s="87"/>
      <c r="O1648" s="87"/>
      <c r="P1648" s="143"/>
    </row>
    <row r="1649" spans="14:16" ht="12.75">
      <c r="N1649" s="87"/>
      <c r="O1649" s="87"/>
      <c r="P1649" s="143"/>
    </row>
    <row r="1650" spans="14:16" ht="12.75">
      <c r="N1650" s="87"/>
      <c r="O1650" s="87"/>
      <c r="P1650" s="143"/>
    </row>
    <row r="1651" spans="14:16" ht="12.75">
      <c r="N1651" s="87"/>
      <c r="O1651" s="87"/>
      <c r="P1651" s="143"/>
    </row>
    <row r="1652" spans="14:16" ht="12.75">
      <c r="N1652" s="87"/>
      <c r="O1652" s="87"/>
      <c r="P1652" s="143"/>
    </row>
    <row r="1653" spans="14:16" ht="12.75">
      <c r="N1653" s="87"/>
      <c r="O1653" s="87"/>
      <c r="P1653" s="143"/>
    </row>
    <row r="1654" spans="14:16" ht="12.75">
      <c r="N1654" s="87"/>
      <c r="O1654" s="87"/>
      <c r="P1654" s="143"/>
    </row>
    <row r="1655" spans="14:16" ht="12.75">
      <c r="N1655" s="87"/>
      <c r="O1655" s="87"/>
      <c r="P1655" s="143"/>
    </row>
    <row r="1656" spans="14:16" ht="12.75">
      <c r="N1656" s="87"/>
      <c r="O1656" s="87"/>
      <c r="P1656" s="143"/>
    </row>
    <row r="1657" spans="14:16" ht="12.75">
      <c r="N1657" s="87"/>
      <c r="O1657" s="87"/>
      <c r="P1657" s="143"/>
    </row>
    <row r="1658" spans="14:16" ht="12.75">
      <c r="N1658" s="87"/>
      <c r="O1658" s="87"/>
      <c r="P1658" s="143"/>
    </row>
    <row r="1659" spans="14:16" ht="12.75">
      <c r="N1659" s="87"/>
      <c r="O1659" s="87"/>
      <c r="P1659" s="143"/>
    </row>
    <row r="1660" spans="14:16" ht="12.75">
      <c r="N1660" s="87"/>
      <c r="O1660" s="87"/>
      <c r="P1660" s="143"/>
    </row>
    <row r="1661" spans="14:16" ht="12.75">
      <c r="N1661" s="87"/>
      <c r="O1661" s="87"/>
      <c r="P1661" s="143"/>
    </row>
    <row r="1662" spans="14:16" ht="12.75">
      <c r="N1662" s="87"/>
      <c r="O1662" s="87"/>
      <c r="P1662" s="143"/>
    </row>
    <row r="1663" spans="14:16" ht="12.75">
      <c r="N1663" s="87"/>
      <c r="O1663" s="87"/>
      <c r="P1663" s="143"/>
    </row>
    <row r="1664" spans="14:16" ht="12.75">
      <c r="N1664" s="87"/>
      <c r="O1664" s="87"/>
      <c r="P1664" s="143"/>
    </row>
    <row r="1665" spans="14:16" ht="12.75">
      <c r="N1665" s="87"/>
      <c r="O1665" s="87"/>
      <c r="P1665" s="143"/>
    </row>
    <row r="1666" spans="14:16" ht="12.75">
      <c r="N1666" s="87"/>
      <c r="O1666" s="87"/>
      <c r="P1666" s="143"/>
    </row>
    <row r="1667" spans="14:16" ht="12.75">
      <c r="N1667" s="87"/>
      <c r="O1667" s="87"/>
      <c r="P1667" s="143"/>
    </row>
    <row r="1668" spans="14:16" ht="12.75">
      <c r="N1668" s="87"/>
      <c r="O1668" s="87"/>
      <c r="P1668" s="143"/>
    </row>
    <row r="1669" spans="14:16" ht="12.75">
      <c r="N1669" s="87"/>
      <c r="O1669" s="87"/>
      <c r="P1669" s="143"/>
    </row>
    <row r="1670" spans="14:16" ht="12.75">
      <c r="N1670" s="87"/>
      <c r="O1670" s="87"/>
      <c r="P1670" s="143"/>
    </row>
    <row r="1671" spans="14:16" ht="12.75">
      <c r="N1671" s="87"/>
      <c r="O1671" s="87"/>
      <c r="P1671" s="143"/>
    </row>
    <row r="1672" spans="14:16" ht="12.75">
      <c r="N1672" s="87"/>
      <c r="O1672" s="87"/>
      <c r="P1672" s="143"/>
    </row>
    <row r="1673" spans="14:16" ht="12.75">
      <c r="N1673" s="87"/>
      <c r="O1673" s="87"/>
      <c r="P1673" s="143"/>
    </row>
    <row r="1674" spans="14:16" ht="12.75">
      <c r="N1674" s="87"/>
      <c r="O1674" s="87"/>
      <c r="P1674" s="143"/>
    </row>
    <row r="1675" spans="14:16" ht="12.75">
      <c r="N1675" s="87"/>
      <c r="O1675" s="87"/>
      <c r="P1675" s="143"/>
    </row>
    <row r="1676" spans="14:16" ht="12.75">
      <c r="N1676" s="87"/>
      <c r="O1676" s="87"/>
      <c r="P1676" s="143"/>
    </row>
    <row r="1677" spans="14:16" ht="12.75">
      <c r="N1677" s="87"/>
      <c r="O1677" s="87"/>
      <c r="P1677" s="143"/>
    </row>
    <row r="1678" spans="14:16" ht="12.75">
      <c r="N1678" s="87"/>
      <c r="O1678" s="87"/>
      <c r="P1678" s="143"/>
    </row>
    <row r="1679" spans="14:16" ht="12.75">
      <c r="N1679" s="87"/>
      <c r="O1679" s="87"/>
      <c r="P1679" s="143"/>
    </row>
    <row r="1680" spans="14:16" ht="12.75">
      <c r="N1680" s="87"/>
      <c r="O1680" s="87"/>
      <c r="P1680" s="143"/>
    </row>
    <row r="1681" spans="14:16" ht="12.75">
      <c r="N1681" s="87"/>
      <c r="O1681" s="87"/>
      <c r="P1681" s="143"/>
    </row>
    <row r="1682" spans="14:16" ht="12.75">
      <c r="N1682" s="87"/>
      <c r="O1682" s="87"/>
      <c r="P1682" s="143"/>
    </row>
    <row r="1683" spans="14:16" ht="12.75">
      <c r="N1683" s="87"/>
      <c r="O1683" s="87"/>
      <c r="P1683" s="143"/>
    </row>
    <row r="1684" spans="14:16" ht="12.75">
      <c r="N1684" s="87"/>
      <c r="O1684" s="87"/>
      <c r="P1684" s="143"/>
    </row>
    <row r="1685" spans="14:16" ht="12.75">
      <c r="N1685" s="87"/>
      <c r="O1685" s="87"/>
      <c r="P1685" s="143"/>
    </row>
    <row r="1686" spans="14:16" ht="12.75">
      <c r="N1686" s="87"/>
      <c r="O1686" s="87"/>
      <c r="P1686" s="143"/>
    </row>
    <row r="1687" spans="14:16" ht="12.75">
      <c r="N1687" s="87"/>
      <c r="O1687" s="87"/>
      <c r="P1687" s="143"/>
    </row>
    <row r="1688" spans="14:16" ht="12.75">
      <c r="N1688" s="87"/>
      <c r="O1688" s="87"/>
      <c r="P1688" s="143"/>
    </row>
    <row r="1689" spans="14:16" ht="12.75">
      <c r="N1689" s="87"/>
      <c r="O1689" s="87"/>
      <c r="P1689" s="143"/>
    </row>
    <row r="1690" spans="14:16" ht="12.75">
      <c r="N1690" s="87"/>
      <c r="O1690" s="87"/>
      <c r="P1690" s="143"/>
    </row>
    <row r="1691" spans="14:16" ht="12.75">
      <c r="N1691" s="87"/>
      <c r="O1691" s="87"/>
      <c r="P1691" s="143"/>
    </row>
    <row r="1692" spans="14:16" ht="12.75">
      <c r="N1692" s="87"/>
      <c r="O1692" s="87"/>
      <c r="P1692" s="143"/>
    </row>
    <row r="1693" spans="14:16" ht="12.75">
      <c r="N1693" s="87"/>
      <c r="O1693" s="87"/>
      <c r="P1693" s="143"/>
    </row>
    <row r="1694" spans="14:16" ht="12.75">
      <c r="N1694" s="87"/>
      <c r="O1694" s="87"/>
      <c r="P1694" s="143"/>
    </row>
    <row r="1695" spans="14:16" ht="12.75">
      <c r="N1695" s="87"/>
      <c r="O1695" s="87"/>
      <c r="P1695" s="143"/>
    </row>
    <row r="1696" spans="14:16" ht="12.75">
      <c r="N1696" s="87"/>
      <c r="O1696" s="87"/>
      <c r="P1696" s="143"/>
    </row>
    <row r="1697" spans="14:16" ht="12.75">
      <c r="N1697" s="87"/>
      <c r="O1697" s="87"/>
      <c r="P1697" s="143"/>
    </row>
    <row r="1698" spans="14:16" ht="12.75">
      <c r="N1698" s="87"/>
      <c r="O1698" s="87"/>
      <c r="P1698" s="143"/>
    </row>
    <row r="1699" spans="14:16" ht="12.75">
      <c r="N1699" s="87"/>
      <c r="O1699" s="87"/>
      <c r="P1699" s="143"/>
    </row>
    <row r="1700" spans="14:16" ht="12.75">
      <c r="N1700" s="87"/>
      <c r="O1700" s="87"/>
      <c r="P1700" s="143"/>
    </row>
    <row r="1701" spans="14:16" ht="12.75">
      <c r="N1701" s="87"/>
      <c r="O1701" s="87"/>
      <c r="P1701" s="143"/>
    </row>
    <row r="1702" spans="14:16" ht="12.75">
      <c r="N1702" s="87"/>
      <c r="O1702" s="87"/>
      <c r="P1702" s="143"/>
    </row>
    <row r="1703" spans="14:16" ht="12.75">
      <c r="N1703" s="87"/>
      <c r="O1703" s="87"/>
      <c r="P1703" s="143"/>
    </row>
    <row r="1704" spans="14:16" ht="12.75">
      <c r="N1704" s="87"/>
      <c r="O1704" s="87"/>
      <c r="P1704" s="143"/>
    </row>
    <row r="1705" spans="14:16" ht="12.75">
      <c r="N1705" s="87"/>
      <c r="O1705" s="87"/>
      <c r="P1705" s="143"/>
    </row>
    <row r="1706" spans="14:16" ht="12.75">
      <c r="N1706" s="87"/>
      <c r="O1706" s="87"/>
      <c r="P1706" s="143"/>
    </row>
    <row r="1707" spans="14:16" ht="12.75">
      <c r="N1707" s="87"/>
      <c r="O1707" s="87"/>
      <c r="P1707" s="143"/>
    </row>
    <row r="1708" spans="14:16" ht="12.75">
      <c r="N1708" s="87"/>
      <c r="O1708" s="87"/>
      <c r="P1708" s="143"/>
    </row>
    <row r="1709" spans="14:16" ht="12.75">
      <c r="N1709" s="87"/>
      <c r="O1709" s="87"/>
      <c r="P1709" s="143"/>
    </row>
    <row r="1710" spans="14:16" ht="12.75">
      <c r="N1710" s="87"/>
      <c r="O1710" s="87"/>
      <c r="P1710" s="143"/>
    </row>
    <row r="1711" spans="14:16" ht="12.75">
      <c r="N1711" s="87"/>
      <c r="O1711" s="87"/>
      <c r="P1711" s="143"/>
    </row>
    <row r="1712" spans="14:16" ht="12.75">
      <c r="N1712" s="87"/>
      <c r="O1712" s="87"/>
      <c r="P1712" s="143"/>
    </row>
    <row r="1713" spans="14:16" ht="12.75">
      <c r="N1713" s="87"/>
      <c r="O1713" s="87"/>
      <c r="P1713" s="143"/>
    </row>
    <row r="1714" spans="14:16" ht="12.75">
      <c r="N1714" s="87"/>
      <c r="O1714" s="87"/>
      <c r="P1714" s="143"/>
    </row>
    <row r="1715" spans="14:16" ht="12.75">
      <c r="N1715" s="87"/>
      <c r="O1715" s="87"/>
      <c r="P1715" s="143"/>
    </row>
    <row r="1716" spans="14:16" ht="12.75">
      <c r="N1716" s="87"/>
      <c r="O1716" s="87"/>
      <c r="P1716" s="143"/>
    </row>
    <row r="1717" spans="14:16" ht="12.75">
      <c r="N1717" s="87"/>
      <c r="O1717" s="87"/>
      <c r="P1717" s="143"/>
    </row>
    <row r="1718" spans="14:16" ht="12.75">
      <c r="N1718" s="87"/>
      <c r="O1718" s="87"/>
      <c r="P1718" s="143"/>
    </row>
    <row r="1719" spans="14:16" ht="12.75">
      <c r="N1719" s="87"/>
      <c r="O1719" s="87"/>
      <c r="P1719" s="143"/>
    </row>
    <row r="1720" spans="14:16" ht="12.75">
      <c r="N1720" s="87"/>
      <c r="O1720" s="87"/>
      <c r="P1720" s="143"/>
    </row>
    <row r="1721" spans="14:16" ht="12.75">
      <c r="N1721" s="87"/>
      <c r="O1721" s="87"/>
      <c r="P1721" s="143"/>
    </row>
    <row r="1722" spans="14:16" ht="12.75">
      <c r="N1722" s="87"/>
      <c r="O1722" s="87"/>
      <c r="P1722" s="143"/>
    </row>
    <row r="1723" spans="14:16" ht="12.75">
      <c r="N1723" s="87"/>
      <c r="O1723" s="87"/>
      <c r="P1723" s="143"/>
    </row>
    <row r="1724" spans="14:16" ht="12.75">
      <c r="N1724" s="87"/>
      <c r="O1724" s="87"/>
      <c r="P1724" s="143"/>
    </row>
    <row r="1725" spans="14:16" ht="12.75">
      <c r="N1725" s="87"/>
      <c r="O1725" s="87"/>
      <c r="P1725" s="143"/>
    </row>
    <row r="1726" spans="14:16" ht="12.75">
      <c r="N1726" s="87"/>
      <c r="O1726" s="87"/>
      <c r="P1726" s="143"/>
    </row>
    <row r="1727" spans="14:16" ht="12.75">
      <c r="N1727" s="87"/>
      <c r="O1727" s="87"/>
      <c r="P1727" s="143"/>
    </row>
    <row r="1728" spans="14:16" ht="12.75">
      <c r="N1728" s="87"/>
      <c r="O1728" s="87"/>
      <c r="P1728" s="143"/>
    </row>
    <row r="1729" spans="14:16" ht="12.75">
      <c r="N1729" s="87"/>
      <c r="O1729" s="87"/>
      <c r="P1729" s="143"/>
    </row>
    <row r="1730" spans="14:16" ht="12.75">
      <c r="N1730" s="87"/>
      <c r="O1730" s="87"/>
      <c r="P1730" s="143"/>
    </row>
    <row r="1731" spans="14:16" ht="12.75">
      <c r="N1731" s="87"/>
      <c r="O1731" s="87"/>
      <c r="P1731" s="143"/>
    </row>
    <row r="1732" spans="14:16" ht="12.75">
      <c r="N1732" s="87"/>
      <c r="O1732" s="87"/>
      <c r="P1732" s="143"/>
    </row>
    <row r="1733" spans="14:16" ht="12.75">
      <c r="N1733" s="87"/>
      <c r="O1733" s="87"/>
      <c r="P1733" s="143"/>
    </row>
    <row r="1734" spans="14:16" ht="12.75">
      <c r="N1734" s="87"/>
      <c r="O1734" s="87"/>
      <c r="P1734" s="143"/>
    </row>
    <row r="1735" spans="14:16" ht="12.75">
      <c r="N1735" s="87"/>
      <c r="O1735" s="87"/>
      <c r="P1735" s="143"/>
    </row>
    <row r="1736" spans="14:16" ht="12.75">
      <c r="N1736" s="87"/>
      <c r="O1736" s="87"/>
      <c r="P1736" s="143"/>
    </row>
    <row r="1737" spans="14:16" ht="12.75">
      <c r="N1737" s="87"/>
      <c r="O1737" s="87"/>
      <c r="P1737" s="143"/>
    </row>
    <row r="1738" spans="14:16" ht="12.75">
      <c r="N1738" s="87"/>
      <c r="O1738" s="87"/>
      <c r="P1738" s="143"/>
    </row>
    <row r="1739" spans="14:16" ht="12.75">
      <c r="N1739" s="87"/>
      <c r="O1739" s="87"/>
      <c r="P1739" s="143"/>
    </row>
    <row r="1740" spans="14:16" ht="12.75">
      <c r="N1740" s="87"/>
      <c r="O1740" s="87"/>
      <c r="P1740" s="143"/>
    </row>
    <row r="1741" spans="14:16" ht="12.75">
      <c r="N1741" s="87"/>
      <c r="O1741" s="87"/>
      <c r="P1741" s="143"/>
    </row>
    <row r="1742" spans="14:16" ht="12.75">
      <c r="N1742" s="87"/>
      <c r="O1742" s="87"/>
      <c r="P1742" s="143"/>
    </row>
    <row r="1743" spans="14:16" ht="12.75">
      <c r="N1743" s="87"/>
      <c r="O1743" s="87"/>
      <c r="P1743" s="143"/>
    </row>
    <row r="1744" spans="14:16" ht="12.75">
      <c r="N1744" s="87"/>
      <c r="O1744" s="87"/>
      <c r="P1744" s="143"/>
    </row>
    <row r="1745" spans="14:16" ht="12.75">
      <c r="N1745" s="87"/>
      <c r="O1745" s="87"/>
      <c r="P1745" s="143"/>
    </row>
    <row r="1746" spans="14:16" ht="12.75">
      <c r="N1746" s="87"/>
      <c r="O1746" s="87"/>
      <c r="P1746" s="143"/>
    </row>
    <row r="1747" spans="14:16" ht="12.75">
      <c r="N1747" s="87"/>
      <c r="O1747" s="87"/>
      <c r="P1747" s="143"/>
    </row>
    <row r="1748" spans="14:16" ht="12.75">
      <c r="N1748" s="87"/>
      <c r="O1748" s="87"/>
      <c r="P1748" s="143"/>
    </row>
    <row r="1749" spans="14:16" ht="12.75">
      <c r="N1749" s="87"/>
      <c r="O1749" s="87"/>
      <c r="P1749" s="143"/>
    </row>
    <row r="1750" spans="14:16" ht="12.75">
      <c r="N1750" s="87"/>
      <c r="O1750" s="87"/>
      <c r="P1750" s="143"/>
    </row>
    <row r="1751" spans="14:16" ht="12.75">
      <c r="N1751" s="87"/>
      <c r="O1751" s="87"/>
      <c r="P1751" s="143"/>
    </row>
    <row r="1752" spans="14:16" ht="12.75">
      <c r="N1752" s="87"/>
      <c r="O1752" s="87"/>
      <c r="P1752" s="143"/>
    </row>
    <row r="1753" spans="14:16" ht="12.75">
      <c r="N1753" s="87"/>
      <c r="O1753" s="87"/>
      <c r="P1753" s="143"/>
    </row>
    <row r="1754" spans="14:16" ht="12.75">
      <c r="N1754" s="87"/>
      <c r="O1754" s="87"/>
      <c r="P1754" s="143"/>
    </row>
    <row r="1755" spans="14:16" ht="12.75">
      <c r="N1755" s="87"/>
      <c r="O1755" s="87"/>
      <c r="P1755" s="143"/>
    </row>
    <row r="1756" spans="14:16" ht="12.75">
      <c r="N1756" s="87"/>
      <c r="O1756" s="87"/>
      <c r="P1756" s="143"/>
    </row>
    <row r="1757" spans="14:16" ht="12.75">
      <c r="N1757" s="87"/>
      <c r="O1757" s="87"/>
      <c r="P1757" s="143"/>
    </row>
    <row r="1758" spans="14:16" ht="12.75">
      <c r="N1758" s="87"/>
      <c r="O1758" s="87"/>
      <c r="P1758" s="143"/>
    </row>
    <row r="1759" spans="14:16" ht="12.75">
      <c r="N1759" s="87"/>
      <c r="O1759" s="87"/>
      <c r="P1759" s="143"/>
    </row>
    <row r="1760" spans="14:16" ht="12.75">
      <c r="N1760" s="87"/>
      <c r="O1760" s="87"/>
      <c r="P1760" s="143"/>
    </row>
    <row r="1761" spans="14:16" ht="12.75">
      <c r="N1761" s="87"/>
      <c r="O1761" s="87"/>
      <c r="P1761" s="143"/>
    </row>
    <row r="1762" spans="14:16" ht="12.75">
      <c r="N1762" s="87"/>
      <c r="O1762" s="87"/>
      <c r="P1762" s="143"/>
    </row>
    <row r="1763" spans="14:16" ht="12.75">
      <c r="N1763" s="87"/>
      <c r="O1763" s="87"/>
      <c r="P1763" s="143"/>
    </row>
    <row r="1764" spans="14:16" ht="12.75">
      <c r="N1764" s="87"/>
      <c r="O1764" s="87"/>
      <c r="P1764" s="143"/>
    </row>
    <row r="1765" spans="14:16" ht="12.75">
      <c r="N1765" s="87"/>
      <c r="O1765" s="87"/>
      <c r="P1765" s="143"/>
    </row>
    <row r="1766" spans="14:16" ht="12.75">
      <c r="N1766" s="87"/>
      <c r="O1766" s="87"/>
      <c r="P1766" s="143"/>
    </row>
    <row r="1767" spans="14:16" ht="12.75">
      <c r="N1767" s="87"/>
      <c r="O1767" s="87"/>
      <c r="P1767" s="143"/>
    </row>
    <row r="1768" spans="14:16" ht="12.75">
      <c r="N1768" s="87"/>
      <c r="O1768" s="87"/>
      <c r="P1768" s="143"/>
    </row>
    <row r="1769" spans="14:16" ht="12.75">
      <c r="N1769" s="87"/>
      <c r="O1769" s="87"/>
      <c r="P1769" s="143"/>
    </row>
    <row r="1770" spans="14:16" ht="12.75">
      <c r="N1770" s="87"/>
      <c r="O1770" s="87"/>
      <c r="P1770" s="143"/>
    </row>
    <row r="1771" spans="14:16" ht="12.75">
      <c r="N1771" s="87"/>
      <c r="O1771" s="87"/>
      <c r="P1771" s="143"/>
    </row>
    <row r="1772" spans="14:16" ht="12.75">
      <c r="N1772" s="87"/>
      <c r="O1772" s="87"/>
      <c r="P1772" s="143"/>
    </row>
    <row r="1773" spans="14:16" ht="12.75">
      <c r="N1773" s="87"/>
      <c r="O1773" s="87"/>
      <c r="P1773" s="143"/>
    </row>
    <row r="1774" spans="14:16" ht="12.75">
      <c r="N1774" s="87"/>
      <c r="O1774" s="87"/>
      <c r="P1774" s="143"/>
    </row>
    <row r="1775" spans="14:16" ht="12.75">
      <c r="N1775" s="87"/>
      <c r="O1775" s="87"/>
      <c r="P1775" s="143"/>
    </row>
    <row r="1776" spans="14:16" ht="12.75">
      <c r="N1776" s="87"/>
      <c r="O1776" s="87"/>
      <c r="P1776" s="143"/>
    </row>
    <row r="1777" spans="14:16" ht="12.75">
      <c r="N1777" s="87"/>
      <c r="O1777" s="87"/>
      <c r="P1777" s="143"/>
    </row>
    <row r="1778" spans="14:16" ht="12.75">
      <c r="N1778" s="87"/>
      <c r="O1778" s="87"/>
      <c r="P1778" s="143"/>
    </row>
    <row r="1779" spans="14:16" ht="12.75">
      <c r="N1779" s="87"/>
      <c r="O1779" s="87"/>
      <c r="P1779" s="143"/>
    </row>
    <row r="1780" spans="14:16" ht="12.75">
      <c r="N1780" s="87"/>
      <c r="O1780" s="87"/>
      <c r="P1780" s="143"/>
    </row>
    <row r="1781" spans="14:16" ht="12.75">
      <c r="N1781" s="87"/>
      <c r="O1781" s="87"/>
      <c r="P1781" s="143"/>
    </row>
    <row r="1782" spans="14:16" ht="12.75">
      <c r="N1782" s="87"/>
      <c r="O1782" s="87"/>
      <c r="P1782" s="143"/>
    </row>
    <row r="1783" spans="14:16" ht="12.75">
      <c r="N1783" s="87"/>
      <c r="O1783" s="87"/>
      <c r="P1783" s="143"/>
    </row>
    <row r="1784" spans="14:16" ht="12.75">
      <c r="N1784" s="87"/>
      <c r="O1784" s="87"/>
      <c r="P1784" s="143"/>
    </row>
    <row r="1785" spans="14:16" ht="12.75">
      <c r="N1785" s="87"/>
      <c r="O1785" s="87"/>
      <c r="P1785" s="143"/>
    </row>
    <row r="1786" spans="14:16" ht="12.75">
      <c r="N1786" s="87"/>
      <c r="O1786" s="87"/>
      <c r="P1786" s="143"/>
    </row>
    <row r="1787" spans="14:16" ht="12.75">
      <c r="N1787" s="87"/>
      <c r="O1787" s="87"/>
      <c r="P1787" s="143"/>
    </row>
    <row r="1788" spans="14:16" ht="12.75">
      <c r="N1788" s="87"/>
      <c r="O1788" s="87"/>
      <c r="P1788" s="143"/>
    </row>
    <row r="1789" spans="14:16" ht="12.75">
      <c r="N1789" s="87"/>
      <c r="O1789" s="87"/>
      <c r="P1789" s="143"/>
    </row>
    <row r="1790" spans="14:16" ht="12.75">
      <c r="N1790" s="87"/>
      <c r="O1790" s="87"/>
      <c r="P1790" s="143"/>
    </row>
    <row r="1791" spans="14:16" ht="12.75">
      <c r="N1791" s="87"/>
      <c r="O1791" s="87"/>
      <c r="P1791" s="143"/>
    </row>
    <row r="1792" spans="14:16" ht="12.75">
      <c r="N1792" s="87"/>
      <c r="O1792" s="87"/>
      <c r="P1792" s="143"/>
    </row>
    <row r="1793" spans="14:16" ht="12.75">
      <c r="N1793" s="87"/>
      <c r="O1793" s="87"/>
      <c r="P1793" s="143"/>
    </row>
    <row r="1794" spans="14:16" ht="12.75">
      <c r="N1794" s="87"/>
      <c r="O1794" s="87"/>
      <c r="P1794" s="143"/>
    </row>
    <row r="1795" spans="14:16" ht="12.75">
      <c r="N1795" s="87"/>
      <c r="O1795" s="87"/>
      <c r="P1795" s="143"/>
    </row>
    <row r="1796" spans="14:16" ht="12.75">
      <c r="N1796" s="87"/>
      <c r="O1796" s="87"/>
      <c r="P1796" s="143"/>
    </row>
    <row r="1797" spans="14:16" ht="12.75">
      <c r="N1797" s="87"/>
      <c r="O1797" s="87"/>
      <c r="P1797" s="143"/>
    </row>
    <row r="1798" spans="14:16" ht="12.75">
      <c r="N1798" s="87"/>
      <c r="O1798" s="87"/>
      <c r="P1798" s="143"/>
    </row>
    <row r="1799" spans="14:16" ht="12.75">
      <c r="N1799" s="87"/>
      <c r="O1799" s="87"/>
      <c r="P1799" s="143"/>
    </row>
    <row r="1800" spans="14:16" ht="12.75">
      <c r="N1800" s="87"/>
      <c r="O1800" s="87"/>
      <c r="P1800" s="143"/>
    </row>
    <row r="1801" spans="14:16" ht="12.75">
      <c r="N1801" s="87"/>
      <c r="O1801" s="87"/>
      <c r="P1801" s="143"/>
    </row>
    <row r="1802" spans="14:16" ht="12.75">
      <c r="N1802" s="87"/>
      <c r="O1802" s="87"/>
      <c r="P1802" s="143"/>
    </row>
    <row r="1803" spans="14:16" ht="12.75">
      <c r="N1803" s="87"/>
      <c r="O1803" s="87"/>
      <c r="P1803" s="143"/>
    </row>
    <row r="1804" spans="14:16" ht="12.75">
      <c r="N1804" s="87"/>
      <c r="O1804" s="87"/>
      <c r="P1804" s="143"/>
    </row>
    <row r="1805" spans="14:16" ht="12.75">
      <c r="N1805" s="87"/>
      <c r="O1805" s="87"/>
      <c r="P1805" s="143"/>
    </row>
    <row r="1806" spans="14:16" ht="12.75">
      <c r="N1806" s="87"/>
      <c r="O1806" s="87"/>
      <c r="P1806" s="143"/>
    </row>
    <row r="1807" spans="14:16" ht="12.75">
      <c r="N1807" s="87"/>
      <c r="O1807" s="87"/>
      <c r="P1807" s="143"/>
    </row>
    <row r="1808" spans="14:16" ht="12.75">
      <c r="N1808" s="87"/>
      <c r="O1808" s="87"/>
      <c r="P1808" s="143"/>
    </row>
    <row r="1809" spans="14:16" ht="12.75">
      <c r="N1809" s="87"/>
      <c r="O1809" s="87"/>
      <c r="P1809" s="143"/>
    </row>
    <row r="1810" spans="14:16" ht="12.75">
      <c r="N1810" s="87"/>
      <c r="O1810" s="87"/>
      <c r="P1810" s="143"/>
    </row>
    <row r="1811" spans="14:16" ht="12.75">
      <c r="N1811" s="87"/>
      <c r="O1811" s="87"/>
      <c r="P1811" s="143"/>
    </row>
    <row r="1812" spans="14:16" ht="12.75">
      <c r="N1812" s="87"/>
      <c r="O1812" s="87"/>
      <c r="P1812" s="143"/>
    </row>
    <row r="1813" spans="14:16" ht="12.75">
      <c r="N1813" s="87"/>
      <c r="O1813" s="87"/>
      <c r="P1813" s="143"/>
    </row>
    <row r="1814" spans="14:16" ht="12.75">
      <c r="N1814" s="87"/>
      <c r="O1814" s="87"/>
      <c r="P1814" s="143"/>
    </row>
    <row r="1815" spans="14:16" ht="12.75">
      <c r="N1815" s="87"/>
      <c r="O1815" s="87"/>
      <c r="P1815" s="143"/>
    </row>
    <row r="1816" spans="14:16" ht="12.75">
      <c r="N1816" s="87"/>
      <c r="O1816" s="87"/>
      <c r="P1816" s="143"/>
    </row>
    <row r="1817" spans="14:16" ht="12.75">
      <c r="N1817" s="87"/>
      <c r="O1817" s="87"/>
      <c r="P1817" s="143"/>
    </row>
    <row r="1818" spans="14:16" ht="12.75">
      <c r="N1818" s="87"/>
      <c r="O1818" s="87"/>
      <c r="P1818" s="143"/>
    </row>
    <row r="1819" spans="14:16" ht="12.75">
      <c r="N1819" s="87"/>
      <c r="O1819" s="87"/>
      <c r="P1819" s="143"/>
    </row>
    <row r="1820" spans="14:16" ht="12.75">
      <c r="N1820" s="87"/>
      <c r="O1820" s="87"/>
      <c r="P1820" s="143"/>
    </row>
    <row r="1821" spans="14:16" ht="12.75">
      <c r="N1821" s="87"/>
      <c r="O1821" s="87"/>
      <c r="P1821" s="143"/>
    </row>
    <row r="1822" spans="14:16" ht="12.75">
      <c r="N1822" s="87"/>
      <c r="O1822" s="87"/>
      <c r="P1822" s="143"/>
    </row>
    <row r="1823" spans="14:16" ht="12.75">
      <c r="N1823" s="87"/>
      <c r="O1823" s="87"/>
      <c r="P1823" s="143"/>
    </row>
    <row r="1824" spans="14:16" ht="12.75">
      <c r="N1824" s="87"/>
      <c r="O1824" s="87"/>
      <c r="P1824" s="143"/>
    </row>
    <row r="1825" spans="14:16" ht="12.75">
      <c r="N1825" s="87"/>
      <c r="O1825" s="87"/>
      <c r="P1825" s="143"/>
    </row>
    <row r="1826" spans="14:16" ht="12.75">
      <c r="N1826" s="87"/>
      <c r="O1826" s="87"/>
      <c r="P1826" s="143"/>
    </row>
    <row r="1827" spans="14:16" ht="12.75">
      <c r="N1827" s="87"/>
      <c r="O1827" s="87"/>
      <c r="P1827" s="143"/>
    </row>
    <row r="1828" spans="14:16" ht="12.75">
      <c r="N1828" s="87"/>
      <c r="O1828" s="87"/>
      <c r="P1828" s="143"/>
    </row>
    <row r="1829" spans="14:16" ht="12.75">
      <c r="N1829" s="87"/>
      <c r="O1829" s="87"/>
      <c r="P1829" s="143"/>
    </row>
    <row r="1830" spans="14:16" ht="12.75">
      <c r="N1830" s="87"/>
      <c r="O1830" s="87"/>
      <c r="P1830" s="143"/>
    </row>
    <row r="1831" spans="14:16" ht="12.75">
      <c r="N1831" s="87"/>
      <c r="O1831" s="87"/>
      <c r="P1831" s="143"/>
    </row>
    <row r="1832" spans="14:16" ht="12.75">
      <c r="N1832" s="87"/>
      <c r="O1832" s="87"/>
      <c r="P1832" s="143"/>
    </row>
    <row r="1833" spans="14:16" ht="12.75">
      <c r="N1833" s="87"/>
      <c r="O1833" s="87"/>
      <c r="P1833" s="143"/>
    </row>
    <row r="1834" spans="14:16" ht="12.75">
      <c r="N1834" s="87"/>
      <c r="O1834" s="87"/>
      <c r="P1834" s="143"/>
    </row>
    <row r="1835" spans="14:16" ht="12.75">
      <c r="N1835" s="87"/>
      <c r="O1835" s="87"/>
      <c r="P1835" s="143"/>
    </row>
    <row r="1836" spans="14:16" ht="12.75">
      <c r="N1836" s="87"/>
      <c r="O1836" s="87"/>
      <c r="P1836" s="143"/>
    </row>
    <row r="1837" spans="14:16" ht="12.75">
      <c r="N1837" s="87"/>
      <c r="O1837" s="87"/>
      <c r="P1837" s="143"/>
    </row>
    <row r="1838" spans="14:16" ht="12.75">
      <c r="N1838" s="87"/>
      <c r="O1838" s="87"/>
      <c r="P1838" s="143"/>
    </row>
    <row r="1839" spans="14:16" ht="12.75">
      <c r="N1839" s="87"/>
      <c r="O1839" s="87"/>
      <c r="P1839" s="143"/>
    </row>
    <row r="1840" spans="14:16" ht="12.75">
      <c r="N1840" s="87"/>
      <c r="O1840" s="87"/>
      <c r="P1840" s="143"/>
    </row>
    <row r="1841" spans="14:16" ht="12.75">
      <c r="N1841" s="87"/>
      <c r="O1841" s="87"/>
      <c r="P1841" s="143"/>
    </row>
    <row r="1842" spans="14:16" ht="12.75">
      <c r="N1842" s="87"/>
      <c r="O1842" s="87"/>
      <c r="P1842" s="143"/>
    </row>
    <row r="1843" spans="14:16" ht="12.75">
      <c r="N1843" s="87"/>
      <c r="O1843" s="87"/>
      <c r="P1843" s="143"/>
    </row>
    <row r="1844" spans="14:16" ht="12.75">
      <c r="N1844" s="87"/>
      <c r="O1844" s="87"/>
      <c r="P1844" s="143"/>
    </row>
    <row r="1845" spans="14:16" ht="12.75">
      <c r="N1845" s="87"/>
      <c r="O1845" s="87"/>
      <c r="P1845" s="143"/>
    </row>
    <row r="1846" spans="14:16" ht="12.75">
      <c r="N1846" s="87"/>
      <c r="O1846" s="87"/>
      <c r="P1846" s="143"/>
    </row>
  </sheetData>
  <sheetProtection/>
  <mergeCells count="10">
    <mergeCell ref="J3:J4"/>
    <mergeCell ref="K3:K4"/>
    <mergeCell ref="M3:AG3"/>
    <mergeCell ref="A14:I14"/>
    <mergeCell ref="A5:I5"/>
    <mergeCell ref="A53:I53"/>
    <mergeCell ref="A57:I57"/>
    <mergeCell ref="A66:I66"/>
    <mergeCell ref="A74:I74"/>
    <mergeCell ref="A3:I3"/>
  </mergeCells>
  <printOptions horizontalCentered="1" verticalCentered="1"/>
  <pageMargins left="0.31496062992125984" right="0.31496062992125984" top="0.31496062992125984" bottom="0.31496062992125984" header="0.35433070866141736" footer="0.1968503937007874"/>
  <pageSetup blackAndWhite="1" horizontalDpi="600" verticalDpi="600" orientation="landscape" paperSize="9" scale="55" r:id="rId1"/>
  <headerFooter alignWithMargins="0">
    <oddHeader>&amp;R&amp;"Arial,Bold"&amp;16ANNEXURE B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Polter</dc:creator>
  <cp:keywords/>
  <dc:description/>
  <cp:lastModifiedBy>Elsabe Rossouw</cp:lastModifiedBy>
  <cp:lastPrinted>2018-05-14T11:06:23Z</cp:lastPrinted>
  <dcterms:created xsi:type="dcterms:W3CDTF">2010-04-10T09:50:46Z</dcterms:created>
  <dcterms:modified xsi:type="dcterms:W3CDTF">2018-06-04T09:00:33Z</dcterms:modified>
  <cp:category/>
  <cp:version/>
  <cp:contentType/>
  <cp:contentStatus/>
</cp:coreProperties>
</file>